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'Лист1'!$B$1:$AG$340</definedName>
  </definedNames>
  <calcPr fullCalcOnLoad="1"/>
</workbook>
</file>

<file path=xl/sharedStrings.xml><?xml version="1.0" encoding="utf-8"?>
<sst xmlns="http://schemas.openxmlformats.org/spreadsheetml/2006/main" count="519" uniqueCount="101">
  <si>
    <t>№ рец.</t>
  </si>
  <si>
    <t>Завтрак</t>
  </si>
  <si>
    <t>Приём пищи, наименование блюда</t>
  </si>
  <si>
    <t>Обед</t>
  </si>
  <si>
    <t>ПРИМЕРНОЕ МЕНЮ И ПИЩЕВАЯ ЦЕННОСТЬ ПРИГОТОВЛЯЕМЫХ БЛЮД (2-х недельное)</t>
  </si>
  <si>
    <t>Масса  порции</t>
  </si>
  <si>
    <t>Б</t>
  </si>
  <si>
    <t>Пищевые вещества (г)</t>
  </si>
  <si>
    <t>Ж</t>
  </si>
  <si>
    <t>У</t>
  </si>
  <si>
    <t>ККАЛ</t>
  </si>
  <si>
    <t xml:space="preserve">Завтрак
</t>
  </si>
  <si>
    <t xml:space="preserve">Обед
</t>
  </si>
  <si>
    <t>Прием пищи, наименование блюда</t>
  </si>
  <si>
    <t>Каша овсяная</t>
  </si>
  <si>
    <t xml:space="preserve">Творог ДП </t>
  </si>
  <si>
    <t>Каша рисовая</t>
  </si>
  <si>
    <t>Сборник</t>
  </si>
  <si>
    <t>Итого за день</t>
  </si>
  <si>
    <t>Фрукты свежие по сезонности</t>
  </si>
  <si>
    <t>Итого за 10 дней</t>
  </si>
  <si>
    <t>Кофейный напиток злаковый на молоке</t>
  </si>
  <si>
    <t>Хлеб из муки пшеничной</t>
  </si>
  <si>
    <t xml:space="preserve">Каша пшенная </t>
  </si>
  <si>
    <t>Печенье</t>
  </si>
  <si>
    <t>Сыр (порциями)</t>
  </si>
  <si>
    <t>Пудинг из творога запеченный</t>
  </si>
  <si>
    <t>Омлет</t>
  </si>
  <si>
    <t>Каша гречневая молочная</t>
  </si>
  <si>
    <t>Какао-напиток на молоке</t>
  </si>
  <si>
    <t>Печень по-строгановски</t>
  </si>
  <si>
    <t>Хлеб ржано-пшеничный</t>
  </si>
  <si>
    <t>Компот из плодов сухих</t>
  </si>
  <si>
    <t>Салат из свеклы с маслом растительным</t>
  </si>
  <si>
    <t>Чай с сахаром</t>
  </si>
  <si>
    <t>Изделия макаронные отварные</t>
  </si>
  <si>
    <t>Всего завтрак</t>
  </si>
  <si>
    <t>Всего обед</t>
  </si>
  <si>
    <t>Среднее за 5 дней завтрак</t>
  </si>
  <si>
    <t>Среднее за 5 дней обед</t>
  </si>
  <si>
    <t>Среднее за 5 дней</t>
  </si>
  <si>
    <t>Пюре картофельное</t>
  </si>
  <si>
    <t>Итого за 10 дней завтрак</t>
  </si>
  <si>
    <t>Итого за 10 дней обед</t>
  </si>
  <si>
    <t>ПП</t>
  </si>
  <si>
    <t>B1,мг</t>
  </si>
  <si>
    <t>С,мг</t>
  </si>
  <si>
    <t>А,мкг</t>
  </si>
  <si>
    <t>Е,мг экв токоф</t>
  </si>
  <si>
    <t>Ca,мг</t>
  </si>
  <si>
    <t>P,мг</t>
  </si>
  <si>
    <t>Mg,мг</t>
  </si>
  <si>
    <t>Fe,мг</t>
  </si>
  <si>
    <t>В2, мг</t>
  </si>
  <si>
    <t>I, мкг</t>
  </si>
  <si>
    <t>№ по Сб рец</t>
  </si>
  <si>
    <t>Витамины</t>
  </si>
  <si>
    <t xml:space="preserve">Минеральные вещества </t>
  </si>
  <si>
    <t xml:space="preserve">Для обуч образовательных организаций Кучма, 2016 </t>
  </si>
  <si>
    <t>Икра из кабачков/Помидор свежий</t>
  </si>
  <si>
    <t>Рагу из мяса птицы (курица)</t>
  </si>
  <si>
    <t>Рис с овощами</t>
  </si>
  <si>
    <t>Для обучающихся во всех образовательных учреждениях</t>
  </si>
  <si>
    <t>Огурцы консервированные/Огурцы свежие</t>
  </si>
  <si>
    <t>36/37</t>
  </si>
  <si>
    <t>Салат Мозаика</t>
  </si>
  <si>
    <t>Икра из кабачков</t>
  </si>
  <si>
    <t>Суп картофельный с консервами рыбными</t>
  </si>
  <si>
    <t>Плов куриный</t>
  </si>
  <si>
    <t>57/56</t>
  </si>
  <si>
    <t>Котлета рыбная</t>
  </si>
  <si>
    <t>7-11 лет</t>
  </si>
  <si>
    <t>Картофель отварной, резаный</t>
  </si>
  <si>
    <t>Макароны с сыром</t>
  </si>
  <si>
    <t>Масло сливочное</t>
  </si>
  <si>
    <t xml:space="preserve">Чай с молоком </t>
  </si>
  <si>
    <t>Компот из зам. ягод</t>
  </si>
  <si>
    <t>Салат из квашеной капусты/из свежей капусты</t>
  </si>
  <si>
    <t>Пельмени с маслом сливочным</t>
  </si>
  <si>
    <t>Суп картофельный с курами</t>
  </si>
  <si>
    <t>Капуста тушеная с мясом</t>
  </si>
  <si>
    <t>Кисель плодово-ягодный</t>
  </si>
  <si>
    <t>Суп картофельный с бобовыми (горохом) на мясном бульоне</t>
  </si>
  <si>
    <t>Компот из плодов свежих</t>
  </si>
  <si>
    <t>День 1</t>
  </si>
  <si>
    <t>День 10</t>
  </si>
  <si>
    <t>День 9</t>
  </si>
  <si>
    <t>День 8</t>
  </si>
  <si>
    <t>День 7</t>
  </si>
  <si>
    <t>День 6</t>
  </si>
  <si>
    <t>День 5</t>
  </si>
  <si>
    <t>День 4</t>
  </si>
  <si>
    <t>День 3</t>
  </si>
  <si>
    <t>День 2</t>
  </si>
  <si>
    <t>Котлета мясная</t>
  </si>
  <si>
    <t>Суп картофельный с бобовыми (горохом) на курином бульоне</t>
  </si>
  <si>
    <t>Суп вермишелевый на курином бульоне</t>
  </si>
  <si>
    <t>Рассольник ленинградский со сметаной на курином бульоне</t>
  </si>
  <si>
    <t>Щи из свежей капусты со сметаной на  курином бульоне</t>
  </si>
  <si>
    <t>Борщ с капустой и картофелем со сметаной на курином бульоне</t>
  </si>
  <si>
    <t>Щи из свежей капусты со сметаной на курином бульоне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</si>
</sst>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5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5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7"/>
      <color theme="1"/>
      <name val="Tahoma"/>
      <family val="2"/>
    </font>
    <font>
      <b/>
      <sz val="14"/>
      <color theme="1"/>
      <name val="Times New Roman"/>
      <family val="1"/>
    </font>
    <font>
      <sz val="14"/>
      <color theme="1"/>
      <name val="Tahoma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right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3" borderId="15" xfId="0" applyFont="1" applyFill="1" applyBorder="1" applyAlignment="1">
      <alignment horizontal="left" vertical="top" wrapText="1"/>
    </xf>
    <xf numFmtId="0" fontId="46" fillId="3" borderId="13" xfId="0" applyFont="1" applyFill="1" applyBorder="1" applyAlignment="1">
      <alignment horizontal="left" vertical="top" wrapText="1"/>
    </xf>
    <xf numFmtId="0" fontId="46" fillId="4" borderId="13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50" fillId="4" borderId="12" xfId="0" applyNumberFormat="1" applyFont="1" applyFill="1" applyBorder="1" applyAlignment="1">
      <alignment horizontal="center" vertical="top" wrapText="1"/>
    </xf>
    <xf numFmtId="2" fontId="50" fillId="0" borderId="12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2" fontId="50" fillId="3" borderId="11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right" vertical="center" wrapText="1"/>
    </xf>
    <xf numFmtId="2" fontId="50" fillId="3" borderId="12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left" vertical="top" wrapText="1"/>
    </xf>
    <xf numFmtId="0" fontId="50" fillId="4" borderId="16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0" fillId="3" borderId="13" xfId="0" applyFont="1" applyFill="1" applyBorder="1" applyAlignment="1">
      <alignment horizontal="left" vertical="top" wrapText="1"/>
    </xf>
    <xf numFmtId="0" fontId="50" fillId="3" borderId="16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7" fillId="0" borderId="12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51" fillId="0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16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0" fontId="53" fillId="4" borderId="12" xfId="0" applyFont="1" applyFill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0"/>
  <sheetViews>
    <sheetView tabSelected="1" view="pageBreakPreview" zoomScale="90" zoomScaleSheetLayoutView="90" zoomScalePageLayoutView="0" workbookViewId="0" topLeftCell="A275">
      <selection activeCell="AK318" sqref="AK318"/>
    </sheetView>
  </sheetViews>
  <sheetFormatPr defaultColWidth="9.140625" defaultRowHeight="15"/>
  <cols>
    <col min="1" max="2" width="0.13671875" style="1" customWidth="1"/>
    <col min="3" max="3" width="2.140625" style="1" customWidth="1"/>
    <col min="4" max="4" width="3.421875" style="1" customWidth="1"/>
    <col min="5" max="5" width="0.13671875" style="1" customWidth="1"/>
    <col min="6" max="6" width="5.421875" style="1" customWidth="1"/>
    <col min="7" max="7" width="0.2890625" style="1" customWidth="1"/>
    <col min="8" max="8" width="6.7109375" style="1" customWidth="1"/>
    <col min="9" max="9" width="10.28125" style="1" customWidth="1"/>
    <col min="10" max="10" width="6.7109375" style="1" customWidth="1"/>
    <col min="11" max="11" width="1.1484375" style="1" customWidth="1"/>
    <col min="12" max="12" width="0.13671875" style="1" hidden="1" customWidth="1"/>
    <col min="13" max="13" width="0.2890625" style="1" customWidth="1"/>
    <col min="14" max="14" width="7.28125" style="1" customWidth="1"/>
    <col min="15" max="15" width="8.28125" style="1" customWidth="1"/>
    <col min="16" max="16" width="7.00390625" style="1" customWidth="1"/>
    <col min="17" max="17" width="7.8515625" style="1" customWidth="1"/>
    <col min="18" max="18" width="9.421875" style="1" customWidth="1"/>
    <col min="19" max="20" width="8.00390625" style="1" customWidth="1"/>
    <col min="21" max="21" width="10.57421875" style="1" customWidth="1"/>
    <col min="22" max="22" width="7.8515625" style="1" customWidth="1"/>
    <col min="23" max="23" width="8.140625" style="1" customWidth="1"/>
    <col min="24" max="24" width="8.00390625" style="1" customWidth="1"/>
    <col min="25" max="25" width="8.7109375" style="1" customWidth="1"/>
    <col min="26" max="29" width="8.57421875" style="1" customWidth="1"/>
    <col min="30" max="30" width="9.140625" style="1" customWidth="1"/>
    <col min="31" max="31" width="12.00390625" style="1" customWidth="1"/>
    <col min="32" max="33" width="9.140625" style="1" hidden="1" customWidth="1"/>
    <col min="34" max="16384" width="9.140625" style="1" customWidth="1"/>
  </cols>
  <sheetData>
    <row r="1" spans="22:29" ht="3" customHeight="1">
      <c r="V1" s="144"/>
      <c r="W1" s="144"/>
      <c r="X1" s="144"/>
      <c r="Y1" s="144"/>
      <c r="Z1" s="144"/>
      <c r="AA1" s="66"/>
      <c r="AB1" s="66"/>
      <c r="AC1" s="66"/>
    </row>
    <row r="2" ht="1.5" customHeight="1"/>
    <row r="3" ht="2.25" customHeight="1"/>
    <row r="4" spans="3:29" ht="28.5" customHeight="1">
      <c r="C4" s="156" t="s">
        <v>71</v>
      </c>
      <c r="D4" s="156"/>
      <c r="E4" s="156"/>
      <c r="F4" s="156"/>
      <c r="G4" s="156"/>
      <c r="H4" s="156"/>
      <c r="I4" s="157" t="s">
        <v>4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</row>
    <row r="5" spans="2:31" ht="15.75" customHeight="1">
      <c r="B5" s="146"/>
      <c r="C5" s="147"/>
      <c r="D5" s="14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3:29" ht="13.5" customHeight="1">
      <c r="C6" s="124" t="s">
        <v>84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68"/>
      <c r="AB6" s="68"/>
      <c r="AC6" s="68"/>
    </row>
    <row r="7" ht="1.5" customHeight="1"/>
    <row r="8" spans="1:33" ht="13.5" customHeight="1">
      <c r="A8" s="100"/>
      <c r="B8" s="101"/>
      <c r="C8" s="12"/>
      <c r="D8" s="100" t="s">
        <v>13</v>
      </c>
      <c r="E8" s="101"/>
      <c r="F8" s="101"/>
      <c r="G8" s="101"/>
      <c r="H8" s="101"/>
      <c r="I8" s="101"/>
      <c r="J8" s="101"/>
      <c r="K8" s="101"/>
      <c r="L8" s="101"/>
      <c r="M8" s="101"/>
      <c r="N8" s="100" t="s">
        <v>5</v>
      </c>
      <c r="O8" s="100" t="s">
        <v>7</v>
      </c>
      <c r="P8" s="101"/>
      <c r="Q8" s="101"/>
      <c r="R8" s="128" t="s">
        <v>10</v>
      </c>
      <c r="S8" s="110" t="s">
        <v>56</v>
      </c>
      <c r="T8" s="111"/>
      <c r="U8" s="111"/>
      <c r="V8" s="111"/>
      <c r="W8" s="110" t="s">
        <v>57</v>
      </c>
      <c r="X8" s="111"/>
      <c r="Y8" s="111"/>
      <c r="Z8" s="111"/>
      <c r="AA8" s="94" t="s">
        <v>53</v>
      </c>
      <c r="AB8" s="94" t="s">
        <v>54</v>
      </c>
      <c r="AC8" s="94" t="s">
        <v>55</v>
      </c>
      <c r="AD8" s="100" t="s">
        <v>17</v>
      </c>
      <c r="AE8" s="101"/>
      <c r="AF8" s="101"/>
      <c r="AG8" s="101"/>
    </row>
    <row r="9" spans="1:33" ht="27" customHeight="1">
      <c r="A9" s="106"/>
      <c r="B9" s="107"/>
      <c r="C9" s="17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6"/>
      <c r="O9" s="51" t="s">
        <v>6</v>
      </c>
      <c r="P9" s="2" t="s">
        <v>8</v>
      </c>
      <c r="Q9" s="3" t="s">
        <v>9</v>
      </c>
      <c r="R9" s="130"/>
      <c r="S9" s="5" t="s">
        <v>45</v>
      </c>
      <c r="T9" s="61" t="s">
        <v>46</v>
      </c>
      <c r="U9" s="62" t="s">
        <v>47</v>
      </c>
      <c r="V9" s="62" t="s">
        <v>48</v>
      </c>
      <c r="W9" s="63" t="s">
        <v>49</v>
      </c>
      <c r="X9" s="61" t="s">
        <v>50</v>
      </c>
      <c r="Y9" s="61" t="s">
        <v>51</v>
      </c>
      <c r="Z9" s="62" t="s">
        <v>52</v>
      </c>
      <c r="AA9" s="94"/>
      <c r="AB9" s="94"/>
      <c r="AC9" s="94"/>
      <c r="AD9" s="106"/>
      <c r="AE9" s="107"/>
      <c r="AF9" s="107"/>
      <c r="AG9" s="107"/>
    </row>
    <row r="10" spans="1:33" ht="22.5" customHeight="1">
      <c r="A10" s="123"/>
      <c r="B10" s="123"/>
      <c r="C10" s="14"/>
      <c r="D10" s="120" t="s">
        <v>11</v>
      </c>
      <c r="E10" s="120"/>
      <c r="F10" s="120"/>
      <c r="G10" s="120"/>
      <c r="H10" s="120"/>
      <c r="I10" s="120"/>
      <c r="J10" s="120"/>
      <c r="K10" s="120"/>
      <c r="L10" s="120"/>
      <c r="M10" s="120"/>
      <c r="N10" s="7"/>
      <c r="O10" s="49"/>
      <c r="P10" s="31"/>
      <c r="Q10" s="31"/>
      <c r="R10" s="31"/>
      <c r="S10" s="31"/>
      <c r="T10" s="31"/>
      <c r="U10" s="49"/>
      <c r="V10" s="31"/>
      <c r="W10" s="49"/>
      <c r="X10" s="49"/>
      <c r="Y10" s="31"/>
      <c r="Z10" s="49"/>
      <c r="AA10" s="49"/>
      <c r="AB10" s="49"/>
      <c r="AC10" s="49"/>
      <c r="AD10" s="93"/>
      <c r="AE10" s="93"/>
      <c r="AF10" s="93"/>
      <c r="AG10" s="93"/>
    </row>
    <row r="11" spans="1:33" ht="24" customHeight="1">
      <c r="A11" s="93">
        <v>1</v>
      </c>
      <c r="B11" s="93"/>
      <c r="C11" s="21">
        <v>1</v>
      </c>
      <c r="D11" s="117" t="s">
        <v>73</v>
      </c>
      <c r="E11" s="117"/>
      <c r="F11" s="117"/>
      <c r="G11" s="117"/>
      <c r="H11" s="117"/>
      <c r="I11" s="117"/>
      <c r="J11" s="117"/>
      <c r="K11" s="117"/>
      <c r="L11" s="117"/>
      <c r="M11" s="117"/>
      <c r="N11" s="55">
        <v>200</v>
      </c>
      <c r="O11" s="43">
        <v>15.09</v>
      </c>
      <c r="P11" s="32">
        <v>13.64</v>
      </c>
      <c r="Q11" s="32">
        <v>48.96</v>
      </c>
      <c r="R11" s="32">
        <v>378.98</v>
      </c>
      <c r="S11" s="32">
        <v>0.13</v>
      </c>
      <c r="T11" s="32">
        <v>0.22</v>
      </c>
      <c r="U11" s="43">
        <v>95.2</v>
      </c>
      <c r="V11" s="32">
        <v>1.24</v>
      </c>
      <c r="W11" s="43">
        <v>85.54</v>
      </c>
      <c r="X11" s="43">
        <v>140.4</v>
      </c>
      <c r="Y11" s="32">
        <v>22.39</v>
      </c>
      <c r="Z11" s="43">
        <v>0.16</v>
      </c>
      <c r="AA11" s="60">
        <v>0.13</v>
      </c>
      <c r="AB11" s="60">
        <v>1.4</v>
      </c>
      <c r="AC11" s="60">
        <v>226</v>
      </c>
      <c r="AD11" s="93" t="s">
        <v>58</v>
      </c>
      <c r="AE11" s="93"/>
      <c r="AF11" s="93"/>
      <c r="AG11" s="93"/>
    </row>
    <row r="12" spans="1:33" ht="24" customHeight="1">
      <c r="A12" s="93">
        <v>3</v>
      </c>
      <c r="B12" s="93"/>
      <c r="C12" s="21">
        <v>2</v>
      </c>
      <c r="D12" s="117" t="s">
        <v>21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55">
        <v>200</v>
      </c>
      <c r="O12" s="44">
        <v>4.39</v>
      </c>
      <c r="P12" s="30">
        <v>4.04</v>
      </c>
      <c r="Q12" s="30">
        <v>16.4</v>
      </c>
      <c r="R12" s="30">
        <v>119.6</v>
      </c>
      <c r="S12" s="30">
        <v>2.42</v>
      </c>
      <c r="T12" s="30">
        <v>0.72</v>
      </c>
      <c r="U12" s="44">
        <v>18</v>
      </c>
      <c r="V12" s="30">
        <v>0</v>
      </c>
      <c r="W12" s="44">
        <v>165.4</v>
      </c>
      <c r="X12" s="44">
        <v>162</v>
      </c>
      <c r="Y12" s="30">
        <v>32.8</v>
      </c>
      <c r="Z12" s="44">
        <v>1.7</v>
      </c>
      <c r="AA12" s="59">
        <v>0.16</v>
      </c>
      <c r="AB12" s="59">
        <v>18.8</v>
      </c>
      <c r="AC12" s="59">
        <v>418</v>
      </c>
      <c r="AD12" s="93" t="s">
        <v>58</v>
      </c>
      <c r="AE12" s="93"/>
      <c r="AF12" s="93"/>
      <c r="AG12" s="93"/>
    </row>
    <row r="13" spans="1:33" ht="24" customHeight="1">
      <c r="A13" s="92"/>
      <c r="B13" s="92"/>
      <c r="C13" s="21">
        <v>3</v>
      </c>
      <c r="D13" s="97" t="s">
        <v>19</v>
      </c>
      <c r="E13" s="97"/>
      <c r="F13" s="97"/>
      <c r="G13" s="97"/>
      <c r="H13" s="97"/>
      <c r="I13" s="97"/>
      <c r="J13" s="97"/>
      <c r="K13" s="97"/>
      <c r="L13" s="97"/>
      <c r="M13" s="97"/>
      <c r="N13" s="90">
        <v>120</v>
      </c>
      <c r="O13" s="90">
        <v>0.96</v>
      </c>
      <c r="P13" s="90">
        <v>0.24</v>
      </c>
      <c r="Q13" s="90">
        <v>9</v>
      </c>
      <c r="R13" s="90">
        <v>42</v>
      </c>
      <c r="S13" s="90">
        <v>0.07</v>
      </c>
      <c r="T13" s="90">
        <v>45.6</v>
      </c>
      <c r="U13" s="90">
        <v>0</v>
      </c>
      <c r="V13" s="90">
        <v>0.24</v>
      </c>
      <c r="W13" s="90">
        <v>42</v>
      </c>
      <c r="X13" s="90">
        <v>15.26</v>
      </c>
      <c r="Y13" s="90">
        <v>13.2</v>
      </c>
      <c r="Z13" s="90">
        <v>12.8</v>
      </c>
      <c r="AA13" s="90">
        <v>0.04</v>
      </c>
      <c r="AB13" s="90">
        <v>0</v>
      </c>
      <c r="AC13" s="90">
        <v>399</v>
      </c>
      <c r="AD13" s="93" t="s">
        <v>58</v>
      </c>
      <c r="AE13" s="93"/>
      <c r="AF13" s="93"/>
      <c r="AG13" s="93"/>
    </row>
    <row r="14" spans="1:33" ht="24" customHeight="1">
      <c r="A14" s="93">
        <v>5</v>
      </c>
      <c r="B14" s="93"/>
      <c r="C14" s="21">
        <v>4</v>
      </c>
      <c r="D14" s="117" t="s">
        <v>22</v>
      </c>
      <c r="E14" s="117"/>
      <c r="F14" s="117"/>
      <c r="G14" s="117"/>
      <c r="H14" s="117"/>
      <c r="I14" s="117"/>
      <c r="J14" s="117"/>
      <c r="K14" s="117"/>
      <c r="L14" s="117"/>
      <c r="M14" s="117"/>
      <c r="N14" s="55">
        <v>20</v>
      </c>
      <c r="O14" s="90">
        <v>1.5</v>
      </c>
      <c r="P14" s="90">
        <v>0.58</v>
      </c>
      <c r="Q14" s="90">
        <v>10.28</v>
      </c>
      <c r="R14" s="90">
        <v>52.34</v>
      </c>
      <c r="S14" s="90">
        <v>0.02</v>
      </c>
      <c r="T14" s="90">
        <v>0</v>
      </c>
      <c r="U14" s="90">
        <v>0</v>
      </c>
      <c r="V14" s="90">
        <v>0.34</v>
      </c>
      <c r="W14" s="90">
        <v>4.7</v>
      </c>
      <c r="X14" s="90">
        <v>13</v>
      </c>
      <c r="Y14" s="90">
        <v>2.6</v>
      </c>
      <c r="Z14" s="90">
        <v>0.024</v>
      </c>
      <c r="AA14" s="90">
        <v>0.01</v>
      </c>
      <c r="AB14" s="90">
        <v>0</v>
      </c>
      <c r="AC14" s="90">
        <v>18</v>
      </c>
      <c r="AD14" s="93" t="s">
        <v>58</v>
      </c>
      <c r="AE14" s="93"/>
      <c r="AF14" s="93"/>
      <c r="AG14" s="93"/>
    </row>
    <row r="15" spans="1:33" ht="13.5" customHeight="1">
      <c r="A15" s="98"/>
      <c r="B15" s="99"/>
      <c r="C15" s="11"/>
      <c r="D15" s="108" t="s">
        <v>36</v>
      </c>
      <c r="E15" s="108"/>
      <c r="F15" s="108"/>
      <c r="G15" s="108"/>
      <c r="H15" s="108"/>
      <c r="I15" s="10"/>
      <c r="J15" s="10"/>
      <c r="K15" s="10"/>
      <c r="L15" s="10"/>
      <c r="M15" s="10"/>
      <c r="N15" s="34">
        <f>SUM(N11:N14)</f>
        <v>540</v>
      </c>
      <c r="O15" s="74">
        <f aca="true" t="shared" si="0" ref="O15:AB15">SUM(O11:O14)</f>
        <v>21.94</v>
      </c>
      <c r="P15" s="50">
        <f t="shared" si="0"/>
        <v>18.499999999999996</v>
      </c>
      <c r="Q15" s="50">
        <f t="shared" si="0"/>
        <v>84.64</v>
      </c>
      <c r="R15" s="50">
        <f t="shared" si="0"/>
        <v>592.9200000000001</v>
      </c>
      <c r="S15" s="50">
        <f t="shared" si="0"/>
        <v>2.6399999999999997</v>
      </c>
      <c r="T15" s="50">
        <f t="shared" si="0"/>
        <v>46.54</v>
      </c>
      <c r="U15" s="50">
        <f t="shared" si="0"/>
        <v>113.2</v>
      </c>
      <c r="V15" s="50">
        <f t="shared" si="0"/>
        <v>1.82</v>
      </c>
      <c r="W15" s="50">
        <f t="shared" si="0"/>
        <v>297.64</v>
      </c>
      <c r="X15" s="50">
        <f t="shared" si="0"/>
        <v>330.65999999999997</v>
      </c>
      <c r="Y15" s="50">
        <f t="shared" si="0"/>
        <v>70.99</v>
      </c>
      <c r="Z15" s="50">
        <f t="shared" si="0"/>
        <v>14.684</v>
      </c>
      <c r="AA15" s="50">
        <f t="shared" si="0"/>
        <v>0.34</v>
      </c>
      <c r="AB15" s="50">
        <f t="shared" si="0"/>
        <v>20.2</v>
      </c>
      <c r="AC15" s="50"/>
      <c r="AD15" s="98"/>
      <c r="AE15" s="99"/>
      <c r="AF15" s="99"/>
      <c r="AG15" s="99"/>
    </row>
    <row r="16" spans="1:33" ht="22.5" customHeight="1">
      <c r="A16" s="123"/>
      <c r="B16" s="123"/>
      <c r="C16" s="14"/>
      <c r="D16" s="120" t="s">
        <v>12</v>
      </c>
      <c r="E16" s="120"/>
      <c r="F16" s="120"/>
      <c r="G16" s="120"/>
      <c r="H16" s="120"/>
      <c r="I16" s="120"/>
      <c r="J16" s="120"/>
      <c r="K16" s="120"/>
      <c r="L16" s="120"/>
      <c r="M16" s="120"/>
      <c r="N16" s="7"/>
      <c r="O16" s="49"/>
      <c r="P16" s="7"/>
      <c r="Q16" s="7"/>
      <c r="R16" s="8"/>
      <c r="S16" s="7"/>
      <c r="T16" s="7"/>
      <c r="U16" s="49"/>
      <c r="V16" s="7"/>
      <c r="W16" s="49"/>
      <c r="X16" s="49"/>
      <c r="Y16" s="9"/>
      <c r="Z16" s="49"/>
      <c r="AA16" s="49"/>
      <c r="AB16" s="49"/>
      <c r="AC16" s="49"/>
      <c r="AD16" s="123"/>
      <c r="AE16" s="123"/>
      <c r="AF16" s="123"/>
      <c r="AG16" s="123"/>
    </row>
    <row r="17" spans="1:33" ht="24" customHeight="1">
      <c r="A17" s="93">
        <v>1</v>
      </c>
      <c r="B17" s="93"/>
      <c r="C17" s="21">
        <v>1</v>
      </c>
      <c r="D17" s="117" t="s">
        <v>59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55">
        <v>60</v>
      </c>
      <c r="O17" s="43">
        <v>0.72</v>
      </c>
      <c r="P17" s="24">
        <v>2.82</v>
      </c>
      <c r="Q17" s="24">
        <v>4.62</v>
      </c>
      <c r="R17" s="24">
        <v>46.74</v>
      </c>
      <c r="S17" s="24">
        <v>0.02</v>
      </c>
      <c r="T17" s="24">
        <v>5.76</v>
      </c>
      <c r="U17" s="43">
        <v>0</v>
      </c>
      <c r="V17" s="24">
        <v>1.26</v>
      </c>
      <c r="W17" s="43">
        <v>19.2</v>
      </c>
      <c r="X17" s="43">
        <v>22.2</v>
      </c>
      <c r="Y17" s="24">
        <v>7.8</v>
      </c>
      <c r="Z17" s="43">
        <v>0.48</v>
      </c>
      <c r="AA17" s="60">
        <v>0.02</v>
      </c>
      <c r="AB17" s="60">
        <v>0</v>
      </c>
      <c r="AC17" s="60">
        <v>25</v>
      </c>
      <c r="AD17" s="93" t="s">
        <v>58</v>
      </c>
      <c r="AE17" s="93"/>
      <c r="AF17" s="93"/>
      <c r="AG17" s="93"/>
    </row>
    <row r="18" spans="1:33" ht="24" customHeight="1">
      <c r="A18" s="93">
        <v>2</v>
      </c>
      <c r="B18" s="93"/>
      <c r="C18" s="21">
        <v>2</v>
      </c>
      <c r="D18" s="117" t="s">
        <v>96</v>
      </c>
      <c r="E18" s="117"/>
      <c r="F18" s="117"/>
      <c r="G18" s="117"/>
      <c r="H18" s="117"/>
      <c r="I18" s="117"/>
      <c r="J18" s="117"/>
      <c r="K18" s="117"/>
      <c r="L18" s="117"/>
      <c r="M18" s="117"/>
      <c r="N18" s="55">
        <v>200</v>
      </c>
      <c r="O18" s="43">
        <v>2.01</v>
      </c>
      <c r="P18" s="24">
        <v>3.53</v>
      </c>
      <c r="Q18" s="24">
        <v>12.52</v>
      </c>
      <c r="R18" s="24">
        <v>89.9</v>
      </c>
      <c r="S18" s="24">
        <v>0.04</v>
      </c>
      <c r="T18" s="24">
        <v>1.2</v>
      </c>
      <c r="U18" s="43">
        <v>12</v>
      </c>
      <c r="V18" s="24">
        <v>0.33</v>
      </c>
      <c r="W18" s="43">
        <v>8.16</v>
      </c>
      <c r="X18" s="43">
        <v>0.02</v>
      </c>
      <c r="Y18" s="24">
        <v>6.72</v>
      </c>
      <c r="Z18" s="43">
        <v>0.38</v>
      </c>
      <c r="AA18" s="60">
        <v>0.02</v>
      </c>
      <c r="AB18" s="60">
        <v>1.24</v>
      </c>
      <c r="AC18" s="60">
        <v>156</v>
      </c>
      <c r="AD18" s="93" t="s">
        <v>58</v>
      </c>
      <c r="AE18" s="93"/>
      <c r="AF18" s="93"/>
      <c r="AG18" s="93"/>
    </row>
    <row r="19" spans="1:33" ht="24" customHeight="1">
      <c r="A19" s="93">
        <v>3</v>
      </c>
      <c r="B19" s="93"/>
      <c r="C19" s="21">
        <v>3</v>
      </c>
      <c r="D19" s="117" t="s">
        <v>60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55">
        <v>240</v>
      </c>
      <c r="O19" s="43">
        <v>26.72</v>
      </c>
      <c r="P19" s="29">
        <v>24.64</v>
      </c>
      <c r="Q19" s="29">
        <v>30.05</v>
      </c>
      <c r="R19" s="29">
        <v>448.85</v>
      </c>
      <c r="S19" s="29">
        <v>0.25</v>
      </c>
      <c r="T19" s="29">
        <v>17.03</v>
      </c>
      <c r="U19" s="43">
        <v>73.01</v>
      </c>
      <c r="V19" s="29">
        <v>2.56</v>
      </c>
      <c r="W19" s="77">
        <v>56.02</v>
      </c>
      <c r="X19" s="77">
        <v>22.53</v>
      </c>
      <c r="Y19" s="77">
        <v>59.59</v>
      </c>
      <c r="Z19" s="77">
        <v>3.24</v>
      </c>
      <c r="AA19" s="77">
        <v>0.28</v>
      </c>
      <c r="AB19" s="77">
        <v>13.68</v>
      </c>
      <c r="AC19" s="60">
        <v>334</v>
      </c>
      <c r="AD19" s="93" t="s">
        <v>58</v>
      </c>
      <c r="AE19" s="93"/>
      <c r="AF19" s="93"/>
      <c r="AG19" s="93"/>
    </row>
    <row r="20" spans="1:33" ht="24" customHeight="1">
      <c r="A20" s="1">
        <v>4</v>
      </c>
      <c r="C20" s="22">
        <v>4</v>
      </c>
      <c r="D20" s="117" t="s">
        <v>32</v>
      </c>
      <c r="E20" s="117"/>
      <c r="F20" s="117"/>
      <c r="G20" s="117"/>
      <c r="H20" s="117"/>
      <c r="I20" s="117"/>
      <c r="J20" s="117"/>
      <c r="K20" s="117"/>
      <c r="L20" s="117"/>
      <c r="M20" s="117"/>
      <c r="N20" s="55">
        <v>200</v>
      </c>
      <c r="O20" s="43">
        <v>0.64</v>
      </c>
      <c r="P20" s="26">
        <v>0.05</v>
      </c>
      <c r="Q20" s="26">
        <v>29.1</v>
      </c>
      <c r="R20" s="26">
        <v>119.39</v>
      </c>
      <c r="S20" s="26">
        <v>0</v>
      </c>
      <c r="T20" s="26">
        <v>0.8</v>
      </c>
      <c r="U20" s="43">
        <v>160</v>
      </c>
      <c r="V20" s="26">
        <v>0</v>
      </c>
      <c r="W20" s="43">
        <v>19</v>
      </c>
      <c r="X20" s="43">
        <v>19.25</v>
      </c>
      <c r="Y20" s="26">
        <v>14.72</v>
      </c>
      <c r="Z20" s="43">
        <v>0.002</v>
      </c>
      <c r="AA20" s="60">
        <v>0.03</v>
      </c>
      <c r="AB20" s="60">
        <v>0</v>
      </c>
      <c r="AC20" s="60">
        <v>455</v>
      </c>
      <c r="AD20" s="93" t="s">
        <v>58</v>
      </c>
      <c r="AE20" s="93"/>
      <c r="AF20" s="93"/>
      <c r="AG20" s="93"/>
    </row>
    <row r="21" spans="1:33" ht="24" customHeight="1">
      <c r="A21" s="93">
        <v>5</v>
      </c>
      <c r="B21" s="93"/>
      <c r="C21" s="21">
        <v>5</v>
      </c>
      <c r="D21" s="117" t="s">
        <v>22</v>
      </c>
      <c r="E21" s="117"/>
      <c r="F21" s="117"/>
      <c r="G21" s="117"/>
      <c r="H21" s="117"/>
      <c r="I21" s="117"/>
      <c r="J21" s="117"/>
      <c r="K21" s="117"/>
      <c r="L21" s="117"/>
      <c r="M21" s="117"/>
      <c r="N21" s="55">
        <v>20</v>
      </c>
      <c r="O21" s="43">
        <v>1.5</v>
      </c>
      <c r="P21" s="25">
        <v>0.58</v>
      </c>
      <c r="Q21" s="25">
        <v>10.28</v>
      </c>
      <c r="R21" s="25">
        <v>52.34</v>
      </c>
      <c r="S21" s="25">
        <v>0.02</v>
      </c>
      <c r="T21" s="25">
        <v>0</v>
      </c>
      <c r="U21" s="43">
        <v>0</v>
      </c>
      <c r="V21" s="25">
        <v>0.34</v>
      </c>
      <c r="W21" s="43">
        <v>4.7</v>
      </c>
      <c r="X21" s="43">
        <v>13</v>
      </c>
      <c r="Y21" s="25">
        <v>2.6</v>
      </c>
      <c r="Z21" s="43">
        <v>0.024</v>
      </c>
      <c r="AA21" s="60">
        <v>0.01</v>
      </c>
      <c r="AB21" s="60">
        <v>0</v>
      </c>
      <c r="AC21" s="60">
        <v>18</v>
      </c>
      <c r="AD21" s="93" t="s">
        <v>58</v>
      </c>
      <c r="AE21" s="93"/>
      <c r="AF21" s="93"/>
      <c r="AG21" s="93"/>
    </row>
    <row r="22" spans="1:33" ht="24" customHeight="1">
      <c r="A22" s="93">
        <v>6</v>
      </c>
      <c r="B22" s="93"/>
      <c r="C22" s="23">
        <v>6</v>
      </c>
      <c r="D22" s="112" t="s">
        <v>31</v>
      </c>
      <c r="E22" s="113"/>
      <c r="F22" s="113"/>
      <c r="G22" s="113"/>
      <c r="H22" s="113"/>
      <c r="I22" s="113"/>
      <c r="J22" s="113"/>
      <c r="K22" s="113"/>
      <c r="L22" s="113"/>
      <c r="M22" s="114"/>
      <c r="N22" s="55">
        <v>40</v>
      </c>
      <c r="O22" s="44">
        <v>2.24</v>
      </c>
      <c r="P22" s="33">
        <v>0.44</v>
      </c>
      <c r="Q22" s="33">
        <v>19.76</v>
      </c>
      <c r="R22" s="33">
        <v>91.96</v>
      </c>
      <c r="S22" s="33">
        <v>0.04</v>
      </c>
      <c r="T22" s="33">
        <v>0</v>
      </c>
      <c r="U22" s="44">
        <v>0</v>
      </c>
      <c r="V22" s="33">
        <v>0.36</v>
      </c>
      <c r="W22" s="44">
        <v>100</v>
      </c>
      <c r="X22" s="44">
        <v>31.2</v>
      </c>
      <c r="Y22" s="33">
        <v>10</v>
      </c>
      <c r="Z22" s="44">
        <v>0.08</v>
      </c>
      <c r="AA22" s="59">
        <v>0.01</v>
      </c>
      <c r="AB22" s="59">
        <v>4</v>
      </c>
      <c r="AC22" s="59">
        <v>19</v>
      </c>
      <c r="AD22" s="93" t="s">
        <v>58</v>
      </c>
      <c r="AE22" s="93"/>
      <c r="AF22" s="93"/>
      <c r="AG22" s="93"/>
    </row>
    <row r="23" spans="1:33" ht="13.5" customHeight="1">
      <c r="A23" s="98"/>
      <c r="B23" s="99"/>
      <c r="C23" s="11"/>
      <c r="D23" s="108" t="s">
        <v>37</v>
      </c>
      <c r="E23" s="108"/>
      <c r="F23" s="108"/>
      <c r="G23" s="108"/>
      <c r="H23" s="108"/>
      <c r="I23" s="10"/>
      <c r="J23" s="10"/>
      <c r="K23" s="10"/>
      <c r="L23" s="10"/>
      <c r="M23" s="10"/>
      <c r="N23" s="34">
        <f aca="true" t="shared" si="1" ref="N23:AB23">SUM(N17:N22)</f>
        <v>760</v>
      </c>
      <c r="O23" s="50">
        <f t="shared" si="1"/>
        <v>33.83</v>
      </c>
      <c r="P23" s="50">
        <f t="shared" si="1"/>
        <v>32.06</v>
      </c>
      <c r="Q23" s="50">
        <f t="shared" si="1"/>
        <v>106.33</v>
      </c>
      <c r="R23" s="50">
        <f t="shared" si="1"/>
        <v>849.1800000000001</v>
      </c>
      <c r="S23" s="50">
        <f t="shared" si="1"/>
        <v>0.37</v>
      </c>
      <c r="T23" s="50">
        <f t="shared" si="1"/>
        <v>24.790000000000003</v>
      </c>
      <c r="U23" s="50">
        <f t="shared" si="1"/>
        <v>245.01</v>
      </c>
      <c r="V23" s="50">
        <f t="shared" si="1"/>
        <v>4.8500000000000005</v>
      </c>
      <c r="W23" s="50">
        <f t="shared" si="1"/>
        <v>207.07999999999998</v>
      </c>
      <c r="X23" s="50">
        <f t="shared" si="1"/>
        <v>108.2</v>
      </c>
      <c r="Y23" s="50">
        <f t="shared" si="1"/>
        <v>101.42999999999999</v>
      </c>
      <c r="Z23" s="50">
        <f t="shared" si="1"/>
        <v>4.206</v>
      </c>
      <c r="AA23" s="50">
        <f t="shared" si="1"/>
        <v>0.37</v>
      </c>
      <c r="AB23" s="50">
        <f t="shared" si="1"/>
        <v>18.92</v>
      </c>
      <c r="AC23" s="50"/>
      <c r="AD23" s="98"/>
      <c r="AE23" s="99"/>
      <c r="AF23" s="99"/>
      <c r="AG23" s="99"/>
    </row>
    <row r="24" spans="1:33" ht="13.5" customHeight="1">
      <c r="A24" s="98"/>
      <c r="B24" s="99"/>
      <c r="C24" s="11"/>
      <c r="D24" s="133" t="s">
        <v>18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50">
        <f aca="true" t="shared" si="2" ref="O24:AB24">O23+O15</f>
        <v>55.769999999999996</v>
      </c>
      <c r="P24" s="50">
        <f t="shared" si="2"/>
        <v>50.56</v>
      </c>
      <c r="Q24" s="50">
        <f t="shared" si="2"/>
        <v>190.97</v>
      </c>
      <c r="R24" s="50">
        <f t="shared" si="2"/>
        <v>1442.1000000000001</v>
      </c>
      <c r="S24" s="50">
        <f>S23+S15</f>
        <v>3.01</v>
      </c>
      <c r="T24" s="50">
        <f t="shared" si="2"/>
        <v>71.33</v>
      </c>
      <c r="U24" s="50">
        <f t="shared" si="2"/>
        <v>358.21</v>
      </c>
      <c r="V24" s="50">
        <f t="shared" si="2"/>
        <v>6.670000000000001</v>
      </c>
      <c r="W24" s="50">
        <f t="shared" si="2"/>
        <v>504.71999999999997</v>
      </c>
      <c r="X24" s="50">
        <f t="shared" si="2"/>
        <v>438.85999999999996</v>
      </c>
      <c r="Y24" s="50">
        <f t="shared" si="2"/>
        <v>172.42</v>
      </c>
      <c r="Z24" s="50">
        <f t="shared" si="2"/>
        <v>18.89</v>
      </c>
      <c r="AA24" s="50">
        <f t="shared" si="2"/>
        <v>0.71</v>
      </c>
      <c r="AB24" s="50">
        <f t="shared" si="2"/>
        <v>39.120000000000005</v>
      </c>
      <c r="AC24" s="50"/>
      <c r="AD24" s="98"/>
      <c r="AE24" s="99"/>
      <c r="AF24" s="99"/>
      <c r="AG24" s="99"/>
    </row>
    <row r="25" ht="10.5" customHeight="1"/>
    <row r="26" ht="10.5" customHeight="1"/>
    <row r="27" ht="10.5" customHeight="1"/>
    <row r="28" spans="3:29" ht="13.5" customHeight="1">
      <c r="C28" s="124" t="s">
        <v>93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68"/>
      <c r="AB28" s="68"/>
      <c r="AC28" s="68"/>
    </row>
    <row r="29" ht="1.5" customHeight="1"/>
    <row r="30" spans="1:33" ht="13.5" customHeight="1">
      <c r="A30" s="100" t="s">
        <v>0</v>
      </c>
      <c r="B30" s="101"/>
      <c r="C30" s="12"/>
      <c r="D30" s="100" t="s">
        <v>2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0" t="s">
        <v>5</v>
      </c>
      <c r="O30" s="100" t="s">
        <v>7</v>
      </c>
      <c r="P30" s="101"/>
      <c r="Q30" s="101"/>
      <c r="R30" s="128" t="s">
        <v>10</v>
      </c>
      <c r="S30" s="110" t="s">
        <v>56</v>
      </c>
      <c r="T30" s="111"/>
      <c r="U30" s="111"/>
      <c r="V30" s="111"/>
      <c r="W30" s="110" t="s">
        <v>57</v>
      </c>
      <c r="X30" s="111"/>
      <c r="Y30" s="111"/>
      <c r="Z30" s="111"/>
      <c r="AA30" s="94" t="s">
        <v>53</v>
      </c>
      <c r="AB30" s="94" t="s">
        <v>54</v>
      </c>
      <c r="AC30" s="94" t="s">
        <v>55</v>
      </c>
      <c r="AD30" s="100" t="s">
        <v>17</v>
      </c>
      <c r="AE30" s="101"/>
      <c r="AF30" s="101"/>
      <c r="AG30" s="101"/>
    </row>
    <row r="31" spans="1:33" ht="26.25" customHeight="1">
      <c r="A31" s="102"/>
      <c r="B31" s="103"/>
      <c r="C31" s="17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2"/>
      <c r="O31" s="48" t="s">
        <v>6</v>
      </c>
      <c r="P31" s="3" t="s">
        <v>8</v>
      </c>
      <c r="Q31" s="2" t="s">
        <v>9</v>
      </c>
      <c r="R31" s="130"/>
      <c r="S31" s="5" t="s">
        <v>45</v>
      </c>
      <c r="T31" s="61" t="s">
        <v>46</v>
      </c>
      <c r="U31" s="62" t="s">
        <v>47</v>
      </c>
      <c r="V31" s="62" t="s">
        <v>48</v>
      </c>
      <c r="W31" s="63" t="s">
        <v>49</v>
      </c>
      <c r="X31" s="61" t="s">
        <v>50</v>
      </c>
      <c r="Y31" s="61" t="s">
        <v>51</v>
      </c>
      <c r="Z31" s="62" t="s">
        <v>52</v>
      </c>
      <c r="AA31" s="94"/>
      <c r="AB31" s="94"/>
      <c r="AC31" s="94"/>
      <c r="AD31" s="106"/>
      <c r="AE31" s="107"/>
      <c r="AF31" s="107"/>
      <c r="AG31" s="107"/>
    </row>
    <row r="32" spans="1:33" ht="22.5" customHeight="1">
      <c r="A32" s="92"/>
      <c r="B32" s="92"/>
      <c r="C32" s="15"/>
      <c r="D32" s="120" t="s">
        <v>11</v>
      </c>
      <c r="E32" s="120"/>
      <c r="F32" s="120"/>
      <c r="G32" s="120"/>
      <c r="H32" s="120"/>
      <c r="I32" s="120"/>
      <c r="J32" s="120"/>
      <c r="K32" s="120"/>
      <c r="L32" s="120"/>
      <c r="M32" s="120"/>
      <c r="N32" s="7"/>
      <c r="O32" s="49"/>
      <c r="P32" s="7"/>
      <c r="Q32" s="7"/>
      <c r="R32" s="8"/>
      <c r="S32" s="7"/>
      <c r="T32" s="7"/>
      <c r="U32" s="49"/>
      <c r="V32" s="7"/>
      <c r="W32" s="49"/>
      <c r="X32" s="49"/>
      <c r="Y32" s="9"/>
      <c r="Z32" s="49"/>
      <c r="AA32" s="49"/>
      <c r="AB32" s="49"/>
      <c r="AC32" s="49"/>
      <c r="AD32" s="123"/>
      <c r="AE32" s="123"/>
      <c r="AF32" s="123"/>
      <c r="AG32" s="123"/>
    </row>
    <row r="33" spans="1:33" ht="24" customHeight="1">
      <c r="A33" s="92"/>
      <c r="B33" s="92"/>
      <c r="C33" s="21">
        <v>1</v>
      </c>
      <c r="D33" s="117" t="s">
        <v>23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55">
        <v>200</v>
      </c>
      <c r="O33" s="43">
        <v>5.75</v>
      </c>
      <c r="P33" s="24">
        <v>5.07</v>
      </c>
      <c r="Q33" s="24">
        <v>27.53</v>
      </c>
      <c r="R33" s="24">
        <v>178.77</v>
      </c>
      <c r="S33" s="24">
        <v>0.14</v>
      </c>
      <c r="T33" s="24">
        <v>0.46</v>
      </c>
      <c r="U33" s="43">
        <v>17.4</v>
      </c>
      <c r="V33" s="24">
        <v>0.11</v>
      </c>
      <c r="W33" s="43">
        <v>101.89</v>
      </c>
      <c r="X33" s="43">
        <v>162</v>
      </c>
      <c r="Y33" s="24">
        <v>35.63</v>
      </c>
      <c r="Z33" s="43">
        <v>0.91</v>
      </c>
      <c r="AA33" s="60">
        <v>0.11</v>
      </c>
      <c r="AB33" s="60">
        <v>8.37</v>
      </c>
      <c r="AC33" s="60">
        <v>199</v>
      </c>
      <c r="AD33" s="93" t="s">
        <v>58</v>
      </c>
      <c r="AE33" s="93"/>
      <c r="AF33" s="93"/>
      <c r="AG33" s="93"/>
    </row>
    <row r="34" spans="1:33" ht="24" customHeight="1">
      <c r="A34" s="92"/>
      <c r="B34" s="92"/>
      <c r="C34" s="21">
        <v>2</v>
      </c>
      <c r="D34" s="117" t="s">
        <v>24</v>
      </c>
      <c r="E34" s="117"/>
      <c r="F34" s="117"/>
      <c r="G34" s="117"/>
      <c r="H34" s="117"/>
      <c r="I34" s="117"/>
      <c r="J34" s="117"/>
      <c r="K34" s="117"/>
      <c r="L34" s="117"/>
      <c r="M34" s="117"/>
      <c r="N34" s="55">
        <v>20</v>
      </c>
      <c r="O34" s="43">
        <v>1.5</v>
      </c>
      <c r="P34" s="24">
        <v>1.96</v>
      </c>
      <c r="Q34" s="24">
        <v>14.88</v>
      </c>
      <c r="R34" s="24">
        <v>83.4</v>
      </c>
      <c r="S34" s="24">
        <v>0.02</v>
      </c>
      <c r="T34" s="24">
        <v>0</v>
      </c>
      <c r="U34" s="43">
        <v>2</v>
      </c>
      <c r="V34" s="24">
        <v>0.7</v>
      </c>
      <c r="W34" s="43">
        <v>5.8</v>
      </c>
      <c r="X34" s="43">
        <v>0</v>
      </c>
      <c r="Y34" s="24">
        <v>4</v>
      </c>
      <c r="Z34" s="43">
        <v>0.42</v>
      </c>
      <c r="AA34" s="59">
        <v>0.01</v>
      </c>
      <c r="AB34" s="59">
        <v>0</v>
      </c>
      <c r="AC34" s="59">
        <v>9</v>
      </c>
      <c r="AD34" s="148" t="s">
        <v>44</v>
      </c>
      <c r="AE34" s="149"/>
      <c r="AF34" s="149"/>
      <c r="AG34" s="150"/>
    </row>
    <row r="35" spans="1:33" ht="24" customHeight="1">
      <c r="A35" s="92"/>
      <c r="B35" s="92"/>
      <c r="C35" s="21">
        <v>3</v>
      </c>
      <c r="D35" s="97" t="s">
        <v>74</v>
      </c>
      <c r="E35" s="97"/>
      <c r="F35" s="97"/>
      <c r="G35" s="97"/>
      <c r="H35" s="97"/>
      <c r="I35" s="97"/>
      <c r="J35" s="97"/>
      <c r="K35" s="97"/>
      <c r="L35" s="97"/>
      <c r="M35" s="97"/>
      <c r="N35" s="55">
        <v>10</v>
      </c>
      <c r="O35" s="43">
        <v>0.08</v>
      </c>
      <c r="P35" s="24">
        <v>8.25</v>
      </c>
      <c r="Q35" s="24">
        <v>0.08</v>
      </c>
      <c r="R35" s="24">
        <v>74.89</v>
      </c>
      <c r="S35" s="24">
        <v>0</v>
      </c>
      <c r="T35" s="24">
        <v>0</v>
      </c>
      <c r="U35" s="43">
        <v>30</v>
      </c>
      <c r="V35" s="24">
        <v>0.1</v>
      </c>
      <c r="W35" s="43">
        <v>1.2</v>
      </c>
      <c r="X35" s="43">
        <v>3.5</v>
      </c>
      <c r="Y35" s="24">
        <v>0</v>
      </c>
      <c r="Z35" s="43">
        <v>0.02</v>
      </c>
      <c r="AA35" s="60">
        <v>0.01</v>
      </c>
      <c r="AB35" s="60">
        <v>0.9</v>
      </c>
      <c r="AC35" s="60">
        <v>13</v>
      </c>
      <c r="AD35" s="93" t="s">
        <v>58</v>
      </c>
      <c r="AE35" s="93"/>
      <c r="AF35" s="93"/>
      <c r="AG35" s="93"/>
    </row>
    <row r="36" spans="1:33" ht="24" customHeight="1">
      <c r="A36" s="92"/>
      <c r="B36" s="92"/>
      <c r="C36" s="21">
        <v>4</v>
      </c>
      <c r="D36" s="97" t="s">
        <v>25</v>
      </c>
      <c r="E36" s="97"/>
      <c r="F36" s="97"/>
      <c r="G36" s="97"/>
      <c r="H36" s="97"/>
      <c r="I36" s="97"/>
      <c r="J36" s="97"/>
      <c r="K36" s="97"/>
      <c r="L36" s="97"/>
      <c r="M36" s="97"/>
      <c r="N36" s="55">
        <v>10</v>
      </c>
      <c r="O36" s="90">
        <v>2.32</v>
      </c>
      <c r="P36" s="90">
        <v>2.95</v>
      </c>
      <c r="Q36" s="90">
        <v>0</v>
      </c>
      <c r="R36" s="90">
        <v>35.83</v>
      </c>
      <c r="S36" s="90">
        <v>0</v>
      </c>
      <c r="T36" s="90">
        <v>0.07</v>
      </c>
      <c r="U36" s="90">
        <v>26</v>
      </c>
      <c r="V36" s="90">
        <v>0.05</v>
      </c>
      <c r="W36" s="90">
        <v>22</v>
      </c>
      <c r="X36" s="90">
        <v>78</v>
      </c>
      <c r="Y36" s="90">
        <v>3.5</v>
      </c>
      <c r="Z36" s="90">
        <v>0.1</v>
      </c>
      <c r="AA36" s="90">
        <v>0.03</v>
      </c>
      <c r="AB36" s="90">
        <v>0</v>
      </c>
      <c r="AC36" s="90">
        <v>16</v>
      </c>
      <c r="AD36" s="93" t="s">
        <v>58</v>
      </c>
      <c r="AE36" s="93"/>
      <c r="AF36" s="93"/>
      <c r="AG36" s="93"/>
    </row>
    <row r="37" spans="1:33" ht="24" customHeight="1">
      <c r="A37" s="92"/>
      <c r="B37" s="92"/>
      <c r="C37" s="21">
        <v>5</v>
      </c>
      <c r="D37" s="97" t="s">
        <v>75</v>
      </c>
      <c r="E37" s="97"/>
      <c r="F37" s="97"/>
      <c r="G37" s="97"/>
      <c r="H37" s="97"/>
      <c r="I37" s="97"/>
      <c r="J37" s="97"/>
      <c r="K37" s="97"/>
      <c r="L37" s="97"/>
      <c r="M37" s="97"/>
      <c r="N37" s="55">
        <v>200</v>
      </c>
      <c r="O37" s="43">
        <v>2.4</v>
      </c>
      <c r="P37" s="24">
        <v>2.56</v>
      </c>
      <c r="Q37" s="24">
        <v>9.75</v>
      </c>
      <c r="R37" s="24">
        <v>71.66</v>
      </c>
      <c r="S37" s="24">
        <v>0.02</v>
      </c>
      <c r="T37" s="24">
        <v>0.48</v>
      </c>
      <c r="U37" s="43">
        <v>12</v>
      </c>
      <c r="V37" s="24">
        <v>0</v>
      </c>
      <c r="W37" s="43">
        <v>100.45</v>
      </c>
      <c r="X37" s="43">
        <v>2.4</v>
      </c>
      <c r="Y37" s="24">
        <v>11.2</v>
      </c>
      <c r="Z37" s="43">
        <v>0.1</v>
      </c>
      <c r="AA37" s="60">
        <v>0.1</v>
      </c>
      <c r="AB37" s="60">
        <v>7.2</v>
      </c>
      <c r="AC37" s="60">
        <v>421</v>
      </c>
      <c r="AD37" s="93" t="s">
        <v>58</v>
      </c>
      <c r="AE37" s="93"/>
      <c r="AF37" s="93"/>
      <c r="AG37" s="93"/>
    </row>
    <row r="38" spans="1:33" ht="24" customHeight="1">
      <c r="A38" s="92"/>
      <c r="B38" s="92"/>
      <c r="C38" s="21">
        <v>6</v>
      </c>
      <c r="D38" s="117" t="s">
        <v>22</v>
      </c>
      <c r="E38" s="117"/>
      <c r="F38" s="117"/>
      <c r="G38" s="117"/>
      <c r="H38" s="117"/>
      <c r="I38" s="117"/>
      <c r="J38" s="117"/>
      <c r="K38" s="117"/>
      <c r="L38" s="117"/>
      <c r="M38" s="117"/>
      <c r="N38" s="55">
        <v>60</v>
      </c>
      <c r="O38" s="43">
        <v>4.5</v>
      </c>
      <c r="P38" s="33">
        <v>1.74</v>
      </c>
      <c r="Q38" s="33">
        <v>30.84</v>
      </c>
      <c r="R38" s="33">
        <v>157.02</v>
      </c>
      <c r="S38" s="33">
        <v>0.07</v>
      </c>
      <c r="T38" s="33">
        <v>0</v>
      </c>
      <c r="U38" s="43">
        <v>0</v>
      </c>
      <c r="V38" s="33">
        <v>1.02</v>
      </c>
      <c r="W38" s="43">
        <v>14.1</v>
      </c>
      <c r="X38" s="43">
        <v>39</v>
      </c>
      <c r="Y38" s="33">
        <v>7.8</v>
      </c>
      <c r="Z38" s="43">
        <v>0.072</v>
      </c>
      <c r="AA38" s="60">
        <v>0.02</v>
      </c>
      <c r="AB38" s="60">
        <v>0</v>
      </c>
      <c r="AC38" s="60">
        <v>18</v>
      </c>
      <c r="AD38" s="93" t="s">
        <v>58</v>
      </c>
      <c r="AE38" s="93"/>
      <c r="AF38" s="93"/>
      <c r="AG38" s="93"/>
    </row>
    <row r="39" spans="1:33" ht="13.5" customHeight="1">
      <c r="A39" s="98"/>
      <c r="B39" s="99"/>
      <c r="C39" s="11"/>
      <c r="D39" s="108" t="s">
        <v>36</v>
      </c>
      <c r="E39" s="108"/>
      <c r="F39" s="108"/>
      <c r="G39" s="108"/>
      <c r="H39" s="108"/>
      <c r="I39" s="10"/>
      <c r="J39" s="10"/>
      <c r="K39" s="10"/>
      <c r="L39" s="10"/>
      <c r="M39" s="10"/>
      <c r="N39" s="34">
        <f aca="true" t="shared" si="3" ref="N39:AB39">SUM(N33:N38)</f>
        <v>500</v>
      </c>
      <c r="O39" s="50">
        <f t="shared" si="3"/>
        <v>16.55</v>
      </c>
      <c r="P39" s="50">
        <f t="shared" si="3"/>
        <v>22.529999999999998</v>
      </c>
      <c r="Q39" s="50">
        <f t="shared" si="3"/>
        <v>83.08</v>
      </c>
      <c r="R39" s="50">
        <f t="shared" si="3"/>
        <v>601.5699999999999</v>
      </c>
      <c r="S39" s="50">
        <f t="shared" si="3"/>
        <v>0.25</v>
      </c>
      <c r="T39" s="50">
        <f t="shared" si="3"/>
        <v>1.01</v>
      </c>
      <c r="U39" s="50">
        <f t="shared" si="3"/>
        <v>87.4</v>
      </c>
      <c r="V39" s="50">
        <f t="shared" si="3"/>
        <v>1.98</v>
      </c>
      <c r="W39" s="50">
        <f t="shared" si="3"/>
        <v>245.43999999999997</v>
      </c>
      <c r="X39" s="50">
        <f t="shared" si="3"/>
        <v>284.9</v>
      </c>
      <c r="Y39" s="50">
        <f t="shared" si="3"/>
        <v>62.129999999999995</v>
      </c>
      <c r="Z39" s="50">
        <f t="shared" si="3"/>
        <v>1.6220000000000003</v>
      </c>
      <c r="AA39" s="50">
        <f t="shared" si="3"/>
        <v>0.28</v>
      </c>
      <c r="AB39" s="50">
        <f t="shared" si="3"/>
        <v>16.47</v>
      </c>
      <c r="AC39" s="50"/>
      <c r="AD39" s="98"/>
      <c r="AE39" s="99"/>
      <c r="AF39" s="99"/>
      <c r="AG39" s="99"/>
    </row>
    <row r="40" spans="1:33" ht="24" customHeight="1">
      <c r="A40" s="92"/>
      <c r="B40" s="92"/>
      <c r="C40" s="15"/>
      <c r="D40" s="120" t="s">
        <v>12</v>
      </c>
      <c r="E40" s="120"/>
      <c r="F40" s="120"/>
      <c r="G40" s="120"/>
      <c r="H40" s="120"/>
      <c r="I40" s="120"/>
      <c r="J40" s="120"/>
      <c r="K40" s="120"/>
      <c r="L40" s="120"/>
      <c r="M40" s="120"/>
      <c r="N40" s="7"/>
      <c r="O40" s="49"/>
      <c r="P40" s="7"/>
      <c r="Q40" s="7"/>
      <c r="R40" s="8"/>
      <c r="S40" s="7"/>
      <c r="T40" s="7"/>
      <c r="U40" s="49"/>
      <c r="V40" s="7"/>
      <c r="W40" s="49"/>
      <c r="X40" s="49"/>
      <c r="Y40" s="9"/>
      <c r="Z40" s="49"/>
      <c r="AA40" s="61"/>
      <c r="AB40" s="61"/>
      <c r="AC40" s="61"/>
      <c r="AD40" s="98"/>
      <c r="AE40" s="99"/>
      <c r="AF40" s="99"/>
      <c r="AG40" s="99"/>
    </row>
    <row r="41" spans="1:33" ht="24" customHeight="1">
      <c r="A41" s="92"/>
      <c r="B41" s="92"/>
      <c r="C41" s="21">
        <v>1</v>
      </c>
      <c r="D41" s="117" t="s">
        <v>33</v>
      </c>
      <c r="E41" s="117"/>
      <c r="F41" s="117"/>
      <c r="G41" s="117"/>
      <c r="H41" s="117"/>
      <c r="I41" s="117"/>
      <c r="J41" s="117"/>
      <c r="K41" s="117"/>
      <c r="L41" s="117"/>
      <c r="M41" s="117"/>
      <c r="N41" s="55">
        <v>60</v>
      </c>
      <c r="O41" s="44">
        <v>0.31</v>
      </c>
      <c r="P41" s="24">
        <v>2.18</v>
      </c>
      <c r="Q41" s="24">
        <v>1.82</v>
      </c>
      <c r="R41" s="24">
        <v>28.12</v>
      </c>
      <c r="S41" s="24">
        <v>0</v>
      </c>
      <c r="T41" s="24">
        <v>2.07</v>
      </c>
      <c r="U41" s="44">
        <v>0</v>
      </c>
      <c r="V41" s="24">
        <v>0.97</v>
      </c>
      <c r="W41" s="43">
        <v>7.65</v>
      </c>
      <c r="X41" s="43">
        <v>0</v>
      </c>
      <c r="Y41" s="24">
        <v>4.55</v>
      </c>
      <c r="Z41" s="43">
        <v>0.29</v>
      </c>
      <c r="AA41" s="60">
        <v>0.01</v>
      </c>
      <c r="AB41" s="60">
        <v>1.45</v>
      </c>
      <c r="AC41" s="60">
        <v>82</v>
      </c>
      <c r="AD41" s="93" t="s">
        <v>58</v>
      </c>
      <c r="AE41" s="93"/>
      <c r="AF41" s="93"/>
      <c r="AG41" s="93"/>
    </row>
    <row r="42" spans="1:33" ht="24" customHeight="1">
      <c r="A42" s="92"/>
      <c r="B42" s="92"/>
      <c r="C42" s="21">
        <v>2</v>
      </c>
      <c r="D42" s="117" t="s">
        <v>98</v>
      </c>
      <c r="E42" s="117"/>
      <c r="F42" s="117"/>
      <c r="G42" s="117"/>
      <c r="H42" s="117"/>
      <c r="I42" s="117"/>
      <c r="J42" s="117"/>
      <c r="K42" s="117"/>
      <c r="L42" s="117"/>
      <c r="M42" s="117"/>
      <c r="N42" s="55">
        <v>200</v>
      </c>
      <c r="O42" s="43">
        <v>3.12</v>
      </c>
      <c r="P42" s="24">
        <v>4.32</v>
      </c>
      <c r="Q42" s="24">
        <v>6.74</v>
      </c>
      <c r="R42" s="24">
        <v>78.34</v>
      </c>
      <c r="S42" s="24">
        <v>0.05</v>
      </c>
      <c r="T42" s="24">
        <v>15.77</v>
      </c>
      <c r="U42" s="43">
        <v>10.9</v>
      </c>
      <c r="V42" s="24">
        <v>1.02</v>
      </c>
      <c r="W42" s="43">
        <v>122.58</v>
      </c>
      <c r="X42" s="43">
        <v>1.73</v>
      </c>
      <c r="Y42" s="24">
        <v>17.96</v>
      </c>
      <c r="Z42" s="43">
        <v>0.68</v>
      </c>
      <c r="AA42" s="60">
        <v>0.06</v>
      </c>
      <c r="AB42" s="60">
        <v>3.66</v>
      </c>
      <c r="AC42" s="60">
        <v>157</v>
      </c>
      <c r="AD42" s="93" t="s">
        <v>58</v>
      </c>
      <c r="AE42" s="93"/>
      <c r="AF42" s="93"/>
      <c r="AG42" s="93"/>
    </row>
    <row r="43" spans="1:33" s="86" customFormat="1" ht="24" customHeight="1">
      <c r="A43" s="137"/>
      <c r="B43" s="137"/>
      <c r="C43" s="85">
        <v>3</v>
      </c>
      <c r="D43" s="97" t="s">
        <v>94</v>
      </c>
      <c r="E43" s="97"/>
      <c r="F43" s="97"/>
      <c r="G43" s="97"/>
      <c r="H43" s="97"/>
      <c r="I43" s="97"/>
      <c r="J43" s="97"/>
      <c r="K43" s="97"/>
      <c r="L43" s="97"/>
      <c r="M43" s="97"/>
      <c r="N43" s="83">
        <v>90</v>
      </c>
      <c r="O43" s="83">
        <v>13.69</v>
      </c>
      <c r="P43" s="83">
        <v>16.66</v>
      </c>
      <c r="Q43" s="83">
        <v>13.15</v>
      </c>
      <c r="R43" s="83">
        <v>257.31</v>
      </c>
      <c r="S43" s="83">
        <v>0.07</v>
      </c>
      <c r="T43" s="83">
        <v>0.9</v>
      </c>
      <c r="U43" s="83">
        <v>5.4</v>
      </c>
      <c r="V43" s="83">
        <v>2.64</v>
      </c>
      <c r="W43" s="83">
        <v>13.72</v>
      </c>
      <c r="X43" s="83">
        <v>131.6</v>
      </c>
      <c r="Y43" s="83">
        <v>18.18</v>
      </c>
      <c r="Z43" s="83">
        <v>2.05</v>
      </c>
      <c r="AA43" s="83">
        <v>0.11</v>
      </c>
      <c r="AB43" s="83">
        <v>4.91</v>
      </c>
      <c r="AC43" s="83">
        <v>306</v>
      </c>
      <c r="AD43" s="122" t="s">
        <v>58</v>
      </c>
      <c r="AE43" s="122"/>
      <c r="AF43" s="122"/>
      <c r="AG43" s="122"/>
    </row>
    <row r="44" spans="1:33" ht="24" customHeight="1">
      <c r="A44" s="92"/>
      <c r="B44" s="92"/>
      <c r="C44" s="21">
        <v>4</v>
      </c>
      <c r="D44" s="97" t="s">
        <v>61</v>
      </c>
      <c r="E44" s="97"/>
      <c r="F44" s="97"/>
      <c r="G44" s="97"/>
      <c r="H44" s="97"/>
      <c r="I44" s="97"/>
      <c r="J44" s="97"/>
      <c r="K44" s="97"/>
      <c r="L44" s="97"/>
      <c r="M44" s="97"/>
      <c r="N44" s="55">
        <v>150</v>
      </c>
      <c r="O44" s="43">
        <v>3.38</v>
      </c>
      <c r="P44" s="29">
        <v>4.18</v>
      </c>
      <c r="Q44" s="29">
        <v>35.62</v>
      </c>
      <c r="R44" s="29">
        <v>193.59</v>
      </c>
      <c r="S44" s="29">
        <v>0.05</v>
      </c>
      <c r="T44" s="29">
        <v>1.5</v>
      </c>
      <c r="U44" s="43">
        <v>13.5</v>
      </c>
      <c r="V44" s="29">
        <v>0.29</v>
      </c>
      <c r="W44" s="43">
        <v>11.5</v>
      </c>
      <c r="X44" s="43">
        <v>0.02</v>
      </c>
      <c r="Y44" s="29">
        <v>28.57</v>
      </c>
      <c r="Z44" s="43">
        <v>0.62</v>
      </c>
      <c r="AA44" s="60">
        <v>0.03</v>
      </c>
      <c r="AB44" s="60">
        <v>1.99</v>
      </c>
      <c r="AC44" s="60">
        <v>360</v>
      </c>
      <c r="AD44" s="93" t="s">
        <v>58</v>
      </c>
      <c r="AE44" s="93"/>
      <c r="AF44" s="93"/>
      <c r="AG44" s="93"/>
    </row>
    <row r="45" spans="1:33" ht="24" customHeight="1">
      <c r="A45" s="92"/>
      <c r="B45" s="92"/>
      <c r="C45" s="21">
        <v>5</v>
      </c>
      <c r="D45" s="117" t="s">
        <v>83</v>
      </c>
      <c r="E45" s="117"/>
      <c r="F45" s="117"/>
      <c r="G45" s="117"/>
      <c r="H45" s="117"/>
      <c r="I45" s="117"/>
      <c r="J45" s="117"/>
      <c r="K45" s="117"/>
      <c r="L45" s="117"/>
      <c r="M45" s="117"/>
      <c r="N45" s="55">
        <v>200</v>
      </c>
      <c r="O45" s="43">
        <v>0.12</v>
      </c>
      <c r="P45" s="28">
        <v>0.12</v>
      </c>
      <c r="Q45" s="28">
        <v>22.92</v>
      </c>
      <c r="R45" s="28">
        <v>93.24</v>
      </c>
      <c r="S45" s="28">
        <v>0.01</v>
      </c>
      <c r="T45" s="28">
        <v>3</v>
      </c>
      <c r="U45" s="43">
        <v>0</v>
      </c>
      <c r="V45" s="28">
        <v>0.06</v>
      </c>
      <c r="W45" s="43">
        <v>5.4</v>
      </c>
      <c r="X45" s="43">
        <v>7.15</v>
      </c>
      <c r="Y45" s="28">
        <v>2.7</v>
      </c>
      <c r="Z45" s="43">
        <v>0.001</v>
      </c>
      <c r="AA45" s="60">
        <v>0.01</v>
      </c>
      <c r="AB45" s="60">
        <v>0.6</v>
      </c>
      <c r="AC45" s="60">
        <v>451</v>
      </c>
      <c r="AD45" s="93" t="s">
        <v>58</v>
      </c>
      <c r="AE45" s="93"/>
      <c r="AF45" s="93"/>
      <c r="AG45" s="93"/>
    </row>
    <row r="46" spans="1:33" ht="24" customHeight="1">
      <c r="A46" s="92"/>
      <c r="B46" s="92"/>
      <c r="C46" s="21">
        <v>6</v>
      </c>
      <c r="D46" s="117" t="s">
        <v>22</v>
      </c>
      <c r="E46" s="117"/>
      <c r="F46" s="117"/>
      <c r="G46" s="117"/>
      <c r="H46" s="117"/>
      <c r="I46" s="117"/>
      <c r="J46" s="117"/>
      <c r="K46" s="117"/>
      <c r="L46" s="117"/>
      <c r="M46" s="117"/>
      <c r="N46" s="55">
        <v>20</v>
      </c>
      <c r="O46" s="90">
        <v>1.5</v>
      </c>
      <c r="P46" s="90">
        <v>0.58</v>
      </c>
      <c r="Q46" s="90">
        <v>10.28</v>
      </c>
      <c r="R46" s="90">
        <v>52.34</v>
      </c>
      <c r="S46" s="90">
        <v>0.02</v>
      </c>
      <c r="T46" s="90">
        <v>0</v>
      </c>
      <c r="U46" s="90">
        <v>0</v>
      </c>
      <c r="V46" s="90">
        <v>0.34</v>
      </c>
      <c r="W46" s="90">
        <v>4.7</v>
      </c>
      <c r="X46" s="90">
        <v>13</v>
      </c>
      <c r="Y46" s="90">
        <v>2.6</v>
      </c>
      <c r="Z46" s="90">
        <v>0.024</v>
      </c>
      <c r="AA46" s="90">
        <v>0.01</v>
      </c>
      <c r="AB46" s="90">
        <v>0</v>
      </c>
      <c r="AC46" s="90">
        <v>18</v>
      </c>
      <c r="AD46" s="93" t="s">
        <v>58</v>
      </c>
      <c r="AE46" s="93"/>
      <c r="AF46" s="93"/>
      <c r="AG46" s="93"/>
    </row>
    <row r="47" spans="1:33" ht="24" customHeight="1">
      <c r="A47" s="92"/>
      <c r="B47" s="92"/>
      <c r="C47" s="21">
        <v>7</v>
      </c>
      <c r="D47" s="112" t="s">
        <v>31</v>
      </c>
      <c r="E47" s="113"/>
      <c r="F47" s="113"/>
      <c r="G47" s="113"/>
      <c r="H47" s="113"/>
      <c r="I47" s="113"/>
      <c r="J47" s="113"/>
      <c r="K47" s="113"/>
      <c r="L47" s="113"/>
      <c r="M47" s="114"/>
      <c r="N47" s="55">
        <v>40</v>
      </c>
      <c r="O47" s="89">
        <v>2.24</v>
      </c>
      <c r="P47" s="90">
        <v>0.44</v>
      </c>
      <c r="Q47" s="90">
        <v>19.76</v>
      </c>
      <c r="R47" s="90">
        <v>91.96</v>
      </c>
      <c r="S47" s="90">
        <v>0.04</v>
      </c>
      <c r="T47" s="90">
        <v>0</v>
      </c>
      <c r="U47" s="89">
        <v>0</v>
      </c>
      <c r="V47" s="90">
        <v>0.36</v>
      </c>
      <c r="W47" s="89">
        <v>100</v>
      </c>
      <c r="X47" s="89">
        <v>31.2</v>
      </c>
      <c r="Y47" s="90">
        <v>10</v>
      </c>
      <c r="Z47" s="89">
        <v>0.08</v>
      </c>
      <c r="AA47" s="89">
        <v>0.01</v>
      </c>
      <c r="AB47" s="89">
        <v>4</v>
      </c>
      <c r="AC47" s="89">
        <v>19</v>
      </c>
      <c r="AD47" s="93" t="s">
        <v>58</v>
      </c>
      <c r="AE47" s="93"/>
      <c r="AF47" s="93"/>
      <c r="AG47" s="93"/>
    </row>
    <row r="48" spans="1:31" ht="13.5" customHeight="1">
      <c r="A48" s="104"/>
      <c r="B48" s="105"/>
      <c r="C48" s="16"/>
      <c r="D48" s="108" t="s">
        <v>37</v>
      </c>
      <c r="E48" s="108"/>
      <c r="F48" s="108"/>
      <c r="G48" s="108"/>
      <c r="H48" s="108"/>
      <c r="I48" s="10"/>
      <c r="J48" s="10"/>
      <c r="K48" s="10"/>
      <c r="L48" s="10"/>
      <c r="M48" s="10"/>
      <c r="N48" s="34">
        <f aca="true" t="shared" si="4" ref="N48:AB48">SUM(N41:N47)</f>
        <v>760</v>
      </c>
      <c r="O48" s="53">
        <f t="shared" si="4"/>
        <v>24.36</v>
      </c>
      <c r="P48" s="53">
        <f t="shared" si="4"/>
        <v>28.48</v>
      </c>
      <c r="Q48" s="53">
        <f t="shared" si="4"/>
        <v>110.29</v>
      </c>
      <c r="R48" s="53">
        <f t="shared" si="4"/>
        <v>794.9000000000001</v>
      </c>
      <c r="S48" s="53">
        <f t="shared" si="4"/>
        <v>0.24000000000000002</v>
      </c>
      <c r="T48" s="53">
        <f t="shared" si="4"/>
        <v>23.24</v>
      </c>
      <c r="U48" s="53">
        <f t="shared" si="4"/>
        <v>29.8</v>
      </c>
      <c r="V48" s="53">
        <f t="shared" si="4"/>
        <v>5.68</v>
      </c>
      <c r="W48" s="53">
        <f t="shared" si="4"/>
        <v>265.54999999999995</v>
      </c>
      <c r="X48" s="53">
        <f t="shared" si="4"/>
        <v>184.7</v>
      </c>
      <c r="Y48" s="53">
        <f t="shared" si="4"/>
        <v>84.55999999999999</v>
      </c>
      <c r="Z48" s="53">
        <f t="shared" si="4"/>
        <v>3.7449999999999997</v>
      </c>
      <c r="AA48" s="53">
        <f t="shared" si="4"/>
        <v>0.24000000000000002</v>
      </c>
      <c r="AB48" s="53">
        <f t="shared" si="4"/>
        <v>16.61</v>
      </c>
      <c r="AC48" s="53"/>
      <c r="AD48" s="75"/>
      <c r="AE48" s="75"/>
    </row>
    <row r="49" spans="1:31" ht="13.5" customHeight="1">
      <c r="A49" s="104"/>
      <c r="B49" s="105"/>
      <c r="C49" s="16"/>
      <c r="D49" s="108" t="s">
        <v>18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9"/>
      <c r="O49" s="53">
        <f aca="true" t="shared" si="5" ref="O49:AB49">O48+O39</f>
        <v>40.91</v>
      </c>
      <c r="P49" s="53">
        <f t="shared" si="5"/>
        <v>51.01</v>
      </c>
      <c r="Q49" s="53">
        <f t="shared" si="5"/>
        <v>193.37</v>
      </c>
      <c r="R49" s="53">
        <f t="shared" si="5"/>
        <v>1396.47</v>
      </c>
      <c r="S49" s="53">
        <f t="shared" si="5"/>
        <v>0.49</v>
      </c>
      <c r="T49" s="53">
        <f t="shared" si="5"/>
        <v>24.25</v>
      </c>
      <c r="U49" s="53">
        <f t="shared" si="5"/>
        <v>117.2</v>
      </c>
      <c r="V49" s="53">
        <f t="shared" si="5"/>
        <v>7.66</v>
      </c>
      <c r="W49" s="53">
        <f t="shared" si="5"/>
        <v>510.9899999999999</v>
      </c>
      <c r="X49" s="53">
        <f t="shared" si="5"/>
        <v>469.59999999999997</v>
      </c>
      <c r="Y49" s="53">
        <f t="shared" si="5"/>
        <v>146.69</v>
      </c>
      <c r="Z49" s="53">
        <f t="shared" si="5"/>
        <v>5.367</v>
      </c>
      <c r="AA49" s="53">
        <f t="shared" si="5"/>
        <v>0.52</v>
      </c>
      <c r="AB49" s="53">
        <f t="shared" si="5"/>
        <v>33.08</v>
      </c>
      <c r="AC49" s="53"/>
      <c r="AD49" s="75"/>
      <c r="AE49" s="75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spans="3:29" ht="13.5" customHeight="1">
      <c r="C66" s="124" t="s">
        <v>92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68"/>
      <c r="AB66" s="68"/>
      <c r="AC66" s="68"/>
    </row>
    <row r="67" ht="1.5" customHeight="1"/>
    <row r="68" spans="1:33" ht="13.5" customHeight="1">
      <c r="A68" s="100" t="s">
        <v>0</v>
      </c>
      <c r="B68" s="101"/>
      <c r="C68" s="12"/>
      <c r="D68" s="100" t="s">
        <v>2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0" t="s">
        <v>5</v>
      </c>
      <c r="O68" s="100" t="s">
        <v>7</v>
      </c>
      <c r="P68" s="101"/>
      <c r="Q68" s="101"/>
      <c r="R68" s="128" t="s">
        <v>10</v>
      </c>
      <c r="S68" s="110" t="s">
        <v>56</v>
      </c>
      <c r="T68" s="111"/>
      <c r="U68" s="111"/>
      <c r="V68" s="111"/>
      <c r="W68" s="110" t="s">
        <v>57</v>
      </c>
      <c r="X68" s="111"/>
      <c r="Y68" s="111"/>
      <c r="Z68" s="111"/>
      <c r="AA68" s="94" t="s">
        <v>53</v>
      </c>
      <c r="AB68" s="94" t="s">
        <v>54</v>
      </c>
      <c r="AC68" s="94" t="s">
        <v>55</v>
      </c>
      <c r="AD68" s="100" t="s">
        <v>17</v>
      </c>
      <c r="AE68" s="101"/>
      <c r="AF68" s="101"/>
      <c r="AG68" s="101"/>
    </row>
    <row r="69" spans="1:33" ht="26.25" customHeight="1">
      <c r="A69" s="102"/>
      <c r="B69" s="103"/>
      <c r="C69" s="17"/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6"/>
      <c r="O69" s="51" t="s">
        <v>6</v>
      </c>
      <c r="P69" s="2" t="s">
        <v>8</v>
      </c>
      <c r="Q69" s="2" t="s">
        <v>9</v>
      </c>
      <c r="R69" s="129"/>
      <c r="S69" s="5" t="s">
        <v>45</v>
      </c>
      <c r="T69" s="61" t="s">
        <v>46</v>
      </c>
      <c r="U69" s="62" t="s">
        <v>47</v>
      </c>
      <c r="V69" s="62" t="s">
        <v>48</v>
      </c>
      <c r="W69" s="63" t="s">
        <v>49</v>
      </c>
      <c r="X69" s="61" t="s">
        <v>50</v>
      </c>
      <c r="Y69" s="61" t="s">
        <v>51</v>
      </c>
      <c r="Z69" s="62" t="s">
        <v>52</v>
      </c>
      <c r="AA69" s="94"/>
      <c r="AB69" s="94"/>
      <c r="AC69" s="94"/>
      <c r="AD69" s="106"/>
      <c r="AE69" s="107"/>
      <c r="AF69" s="107"/>
      <c r="AG69" s="107"/>
    </row>
    <row r="70" spans="1:33" ht="22.5" customHeight="1">
      <c r="A70" s="92"/>
      <c r="B70" s="92"/>
      <c r="C70" s="15"/>
      <c r="D70" s="120" t="s">
        <v>1</v>
      </c>
      <c r="E70" s="120"/>
      <c r="F70" s="120"/>
      <c r="G70" s="120"/>
      <c r="H70" s="120"/>
      <c r="I70" s="120"/>
      <c r="J70" s="120"/>
      <c r="K70" s="120"/>
      <c r="L70" s="120"/>
      <c r="M70" s="120"/>
      <c r="N70" s="7"/>
      <c r="O70" s="49"/>
      <c r="P70" s="7"/>
      <c r="Q70" s="7"/>
      <c r="R70" s="8"/>
      <c r="S70" s="7"/>
      <c r="T70" s="7"/>
      <c r="U70" s="49"/>
      <c r="V70" s="7"/>
      <c r="W70" s="49"/>
      <c r="X70" s="49"/>
      <c r="Y70" s="9"/>
      <c r="Z70" s="49"/>
      <c r="AA70" s="49"/>
      <c r="AB70" s="49"/>
      <c r="AC70" s="49"/>
      <c r="AD70" s="123"/>
      <c r="AE70" s="123"/>
      <c r="AF70" s="123"/>
      <c r="AG70" s="123"/>
    </row>
    <row r="71" spans="1:33" ht="24" customHeight="1">
      <c r="A71" s="92"/>
      <c r="B71" s="92"/>
      <c r="C71" s="21">
        <v>1</v>
      </c>
      <c r="D71" s="97" t="s">
        <v>26</v>
      </c>
      <c r="E71" s="97"/>
      <c r="F71" s="97"/>
      <c r="G71" s="97"/>
      <c r="H71" s="97"/>
      <c r="I71" s="97"/>
      <c r="J71" s="97"/>
      <c r="K71" s="97"/>
      <c r="L71" s="97"/>
      <c r="M71" s="97"/>
      <c r="N71" s="55">
        <v>150</v>
      </c>
      <c r="O71" s="43">
        <v>25.23</v>
      </c>
      <c r="P71" s="24">
        <v>15.43</v>
      </c>
      <c r="Q71" s="24">
        <v>73.66</v>
      </c>
      <c r="R71" s="24">
        <v>334.4</v>
      </c>
      <c r="S71" s="24">
        <v>0.21</v>
      </c>
      <c r="T71" s="24">
        <v>0.64</v>
      </c>
      <c r="U71" s="43">
        <v>75.01</v>
      </c>
      <c r="V71" s="24">
        <v>0.52</v>
      </c>
      <c r="W71" s="43">
        <v>281.54</v>
      </c>
      <c r="X71" s="43">
        <v>332.52</v>
      </c>
      <c r="Y71" s="24">
        <v>32.1</v>
      </c>
      <c r="Z71" s="43">
        <v>0.85</v>
      </c>
      <c r="AA71" s="60">
        <v>0.38</v>
      </c>
      <c r="AB71" s="60">
        <v>2.63</v>
      </c>
      <c r="AC71" s="60">
        <v>241</v>
      </c>
      <c r="AD71" s="93" t="s">
        <v>58</v>
      </c>
      <c r="AE71" s="93"/>
      <c r="AF71" s="93"/>
      <c r="AG71" s="93"/>
    </row>
    <row r="72" spans="1:33" s="86" customFormat="1" ht="24" customHeight="1">
      <c r="A72" s="137"/>
      <c r="B72" s="137"/>
      <c r="C72" s="85">
        <v>2</v>
      </c>
      <c r="D72" s="97" t="s">
        <v>81</v>
      </c>
      <c r="E72" s="97"/>
      <c r="F72" s="97"/>
      <c r="G72" s="97"/>
      <c r="H72" s="97"/>
      <c r="I72" s="97"/>
      <c r="J72" s="97"/>
      <c r="K72" s="97"/>
      <c r="L72" s="97"/>
      <c r="M72" s="97"/>
      <c r="N72" s="83">
        <v>50</v>
      </c>
      <c r="O72" s="83">
        <v>0.2</v>
      </c>
      <c r="P72" s="83">
        <v>0.05</v>
      </c>
      <c r="Q72" s="83">
        <v>17.69</v>
      </c>
      <c r="R72" s="83">
        <v>72.03</v>
      </c>
      <c r="S72" s="83">
        <v>0.01</v>
      </c>
      <c r="T72" s="83">
        <v>3.83</v>
      </c>
      <c r="U72" s="83">
        <v>0</v>
      </c>
      <c r="V72" s="83">
        <v>0.08</v>
      </c>
      <c r="W72" s="83">
        <v>9.89</v>
      </c>
      <c r="X72" s="83">
        <v>2.5</v>
      </c>
      <c r="Y72" s="83">
        <v>6.63</v>
      </c>
      <c r="Z72" s="83">
        <v>0.17</v>
      </c>
      <c r="AA72" s="83">
        <v>0.01</v>
      </c>
      <c r="AB72" s="83">
        <v>0.51</v>
      </c>
      <c r="AC72" s="83">
        <v>334</v>
      </c>
      <c r="AD72" s="122" t="s">
        <v>62</v>
      </c>
      <c r="AE72" s="122"/>
      <c r="AF72" s="122"/>
      <c r="AG72" s="122"/>
    </row>
    <row r="73" spans="1:33" ht="24" customHeight="1">
      <c r="A73" s="92"/>
      <c r="B73" s="92"/>
      <c r="C73" s="21">
        <v>3</v>
      </c>
      <c r="D73" s="97" t="s">
        <v>34</v>
      </c>
      <c r="E73" s="97"/>
      <c r="F73" s="97"/>
      <c r="G73" s="97"/>
      <c r="H73" s="97"/>
      <c r="I73" s="97"/>
      <c r="J73" s="97"/>
      <c r="K73" s="97"/>
      <c r="L73" s="97"/>
      <c r="M73" s="97"/>
      <c r="N73" s="81">
        <v>200</v>
      </c>
      <c r="O73" s="81">
        <v>0</v>
      </c>
      <c r="P73" s="81">
        <v>0</v>
      </c>
      <c r="Q73" s="81">
        <v>5.99</v>
      </c>
      <c r="R73" s="81">
        <v>23.98</v>
      </c>
      <c r="S73" s="81">
        <v>0</v>
      </c>
      <c r="T73" s="81">
        <v>0</v>
      </c>
      <c r="U73" s="81">
        <v>0</v>
      </c>
      <c r="V73" s="81">
        <v>0</v>
      </c>
      <c r="W73" s="81">
        <v>3.65</v>
      </c>
      <c r="X73" s="81">
        <v>0</v>
      </c>
      <c r="Y73" s="81">
        <v>0</v>
      </c>
      <c r="Z73" s="81">
        <v>0.02</v>
      </c>
      <c r="AA73" s="81">
        <v>0</v>
      </c>
      <c r="AB73" s="81">
        <v>0</v>
      </c>
      <c r="AC73" s="81">
        <v>420</v>
      </c>
      <c r="AD73" s="93" t="s">
        <v>58</v>
      </c>
      <c r="AE73" s="93"/>
      <c r="AF73" s="93"/>
      <c r="AG73" s="93"/>
    </row>
    <row r="74" spans="1:33" ht="24" customHeight="1">
      <c r="A74" s="92"/>
      <c r="B74" s="92"/>
      <c r="C74" s="21">
        <v>4</v>
      </c>
      <c r="D74" s="97" t="s">
        <v>19</v>
      </c>
      <c r="E74" s="97"/>
      <c r="F74" s="97"/>
      <c r="G74" s="97"/>
      <c r="H74" s="97"/>
      <c r="I74" s="97"/>
      <c r="J74" s="97"/>
      <c r="K74" s="97"/>
      <c r="L74" s="97"/>
      <c r="M74" s="97"/>
      <c r="N74" s="90">
        <v>120</v>
      </c>
      <c r="O74" s="90">
        <v>0.96</v>
      </c>
      <c r="P74" s="90">
        <v>0.24</v>
      </c>
      <c r="Q74" s="90">
        <v>9</v>
      </c>
      <c r="R74" s="90">
        <v>42</v>
      </c>
      <c r="S74" s="90">
        <v>0.07</v>
      </c>
      <c r="T74" s="90">
        <v>45.6</v>
      </c>
      <c r="U74" s="90">
        <v>0</v>
      </c>
      <c r="V74" s="90">
        <v>0.24</v>
      </c>
      <c r="W74" s="90">
        <v>42</v>
      </c>
      <c r="X74" s="90">
        <v>15.26</v>
      </c>
      <c r="Y74" s="90">
        <v>13.2</v>
      </c>
      <c r="Z74" s="90">
        <v>12.8</v>
      </c>
      <c r="AA74" s="90">
        <v>0.04</v>
      </c>
      <c r="AB74" s="90">
        <v>0</v>
      </c>
      <c r="AC74" s="90">
        <v>399</v>
      </c>
      <c r="AD74" s="93" t="s">
        <v>58</v>
      </c>
      <c r="AE74" s="93"/>
      <c r="AF74" s="93"/>
      <c r="AG74" s="93"/>
    </row>
    <row r="75" spans="1:33" ht="24" customHeight="1">
      <c r="A75" s="92"/>
      <c r="B75" s="92"/>
      <c r="C75" s="21">
        <v>5</v>
      </c>
      <c r="D75" s="97" t="s">
        <v>74</v>
      </c>
      <c r="E75" s="97"/>
      <c r="F75" s="97"/>
      <c r="G75" s="97"/>
      <c r="H75" s="97"/>
      <c r="I75" s="97"/>
      <c r="J75" s="97"/>
      <c r="K75" s="97"/>
      <c r="L75" s="97"/>
      <c r="M75" s="97"/>
      <c r="N75" s="55">
        <v>10</v>
      </c>
      <c r="O75" s="43">
        <v>0.08</v>
      </c>
      <c r="P75" s="24">
        <v>8.25</v>
      </c>
      <c r="Q75" s="24">
        <v>0.08</v>
      </c>
      <c r="R75" s="24">
        <v>74.89</v>
      </c>
      <c r="S75" s="24">
        <v>0</v>
      </c>
      <c r="T75" s="24">
        <v>0</v>
      </c>
      <c r="U75" s="43">
        <v>30</v>
      </c>
      <c r="V75" s="24">
        <v>0.1</v>
      </c>
      <c r="W75" s="43">
        <v>1.2</v>
      </c>
      <c r="X75" s="43">
        <v>3.5</v>
      </c>
      <c r="Y75" s="24">
        <v>0</v>
      </c>
      <c r="Z75" s="43">
        <v>0.02</v>
      </c>
      <c r="AA75" s="60">
        <v>0.01</v>
      </c>
      <c r="AB75" s="60">
        <v>0.9</v>
      </c>
      <c r="AC75" s="60">
        <v>13</v>
      </c>
      <c r="AD75" s="93" t="s">
        <v>58</v>
      </c>
      <c r="AE75" s="93"/>
      <c r="AF75" s="93"/>
      <c r="AG75" s="93"/>
    </row>
    <row r="76" spans="1:33" ht="24" customHeight="1">
      <c r="A76" s="118"/>
      <c r="B76" s="119"/>
      <c r="C76" s="21">
        <v>6</v>
      </c>
      <c r="D76" s="112" t="s">
        <v>22</v>
      </c>
      <c r="E76" s="113"/>
      <c r="F76" s="113"/>
      <c r="G76" s="113"/>
      <c r="H76" s="113"/>
      <c r="I76" s="113"/>
      <c r="J76" s="113"/>
      <c r="K76" s="113"/>
      <c r="L76" s="113"/>
      <c r="M76" s="114"/>
      <c r="N76" s="55">
        <v>20</v>
      </c>
      <c r="O76" s="90">
        <v>1.5</v>
      </c>
      <c r="P76" s="90">
        <v>0.58</v>
      </c>
      <c r="Q76" s="90">
        <v>10.28</v>
      </c>
      <c r="R76" s="90">
        <v>52.34</v>
      </c>
      <c r="S76" s="90">
        <v>0.02</v>
      </c>
      <c r="T76" s="90">
        <v>0</v>
      </c>
      <c r="U76" s="90">
        <v>0</v>
      </c>
      <c r="V76" s="90">
        <v>0.34</v>
      </c>
      <c r="W76" s="90">
        <v>4.7</v>
      </c>
      <c r="X76" s="90">
        <v>13</v>
      </c>
      <c r="Y76" s="90">
        <v>2.6</v>
      </c>
      <c r="Z76" s="90">
        <v>0.024</v>
      </c>
      <c r="AA76" s="90">
        <v>0.01</v>
      </c>
      <c r="AB76" s="90">
        <v>0</v>
      </c>
      <c r="AC76" s="90">
        <v>18</v>
      </c>
      <c r="AD76" s="93" t="s">
        <v>58</v>
      </c>
      <c r="AE76" s="93"/>
      <c r="AF76" s="93"/>
      <c r="AG76" s="93"/>
    </row>
    <row r="77" spans="1:33" ht="13.5" customHeight="1">
      <c r="A77" s="104"/>
      <c r="B77" s="105"/>
      <c r="C77" s="37"/>
      <c r="D77" s="108" t="s">
        <v>36</v>
      </c>
      <c r="E77" s="108"/>
      <c r="F77" s="108"/>
      <c r="G77" s="108"/>
      <c r="H77" s="108"/>
      <c r="I77" s="10"/>
      <c r="J77" s="10"/>
      <c r="K77" s="10"/>
      <c r="L77" s="10"/>
      <c r="M77" s="10"/>
      <c r="N77" s="34">
        <f aca="true" t="shared" si="6" ref="N77:AB77">SUM(N71:N76)</f>
        <v>550</v>
      </c>
      <c r="O77" s="52">
        <f t="shared" si="6"/>
        <v>27.97</v>
      </c>
      <c r="P77" s="52">
        <f t="shared" si="6"/>
        <v>24.549999999999997</v>
      </c>
      <c r="Q77" s="52">
        <f t="shared" si="6"/>
        <v>116.69999999999999</v>
      </c>
      <c r="R77" s="52">
        <f t="shared" si="6"/>
        <v>599.64</v>
      </c>
      <c r="S77" s="52">
        <f t="shared" si="6"/>
        <v>0.31000000000000005</v>
      </c>
      <c r="T77" s="52">
        <f t="shared" si="6"/>
        <v>50.07</v>
      </c>
      <c r="U77" s="52">
        <f t="shared" si="6"/>
        <v>105.01</v>
      </c>
      <c r="V77" s="52">
        <f t="shared" si="6"/>
        <v>1.28</v>
      </c>
      <c r="W77" s="52">
        <f t="shared" si="6"/>
        <v>342.97999999999996</v>
      </c>
      <c r="X77" s="52">
        <f t="shared" si="6"/>
        <v>366.78</v>
      </c>
      <c r="Y77" s="52">
        <f t="shared" si="6"/>
        <v>54.53000000000001</v>
      </c>
      <c r="Z77" s="52">
        <f t="shared" si="6"/>
        <v>13.883999999999999</v>
      </c>
      <c r="AA77" s="65">
        <f t="shared" si="6"/>
        <v>0.45</v>
      </c>
      <c r="AB77" s="65">
        <f t="shared" si="6"/>
        <v>4.04</v>
      </c>
      <c r="AC77" s="65"/>
      <c r="AD77" s="121"/>
      <c r="AE77" s="121"/>
      <c r="AF77" s="121"/>
      <c r="AG77" s="121"/>
    </row>
    <row r="78" spans="1:29" ht="22.5" customHeight="1">
      <c r="A78" s="92"/>
      <c r="B78" s="92"/>
      <c r="C78" s="15"/>
      <c r="D78" s="120" t="s">
        <v>12</v>
      </c>
      <c r="E78" s="120"/>
      <c r="F78" s="120"/>
      <c r="G78" s="120"/>
      <c r="H78" s="120"/>
      <c r="I78" s="120"/>
      <c r="J78" s="120"/>
      <c r="K78" s="120"/>
      <c r="L78" s="120"/>
      <c r="M78" s="120"/>
      <c r="N78" s="7"/>
      <c r="O78" s="49"/>
      <c r="P78" s="7"/>
      <c r="Q78" s="7"/>
      <c r="R78" s="8"/>
      <c r="S78" s="7"/>
      <c r="T78" s="7"/>
      <c r="U78" s="49"/>
      <c r="V78" s="7"/>
      <c r="W78" s="49"/>
      <c r="X78" s="49"/>
      <c r="Y78" s="9"/>
      <c r="Z78" s="49"/>
      <c r="AA78" s="64"/>
      <c r="AB78" s="64"/>
      <c r="AC78" s="64"/>
    </row>
    <row r="79" spans="1:33" ht="24" customHeight="1">
      <c r="A79" s="92"/>
      <c r="B79" s="92"/>
      <c r="C79" s="21">
        <v>1</v>
      </c>
      <c r="D79" s="117" t="s">
        <v>63</v>
      </c>
      <c r="E79" s="117"/>
      <c r="F79" s="117"/>
      <c r="G79" s="117"/>
      <c r="H79" s="117"/>
      <c r="I79" s="117"/>
      <c r="J79" s="117"/>
      <c r="K79" s="117"/>
      <c r="L79" s="117"/>
      <c r="M79" s="117"/>
      <c r="N79" s="55">
        <v>60</v>
      </c>
      <c r="O79" s="43">
        <v>0.48</v>
      </c>
      <c r="P79" s="24">
        <v>0.06</v>
      </c>
      <c r="Q79" s="24">
        <v>1.02</v>
      </c>
      <c r="R79" s="24">
        <v>6.54</v>
      </c>
      <c r="S79" s="24">
        <v>0.01</v>
      </c>
      <c r="T79" s="24">
        <v>3</v>
      </c>
      <c r="U79" s="43">
        <v>0</v>
      </c>
      <c r="V79" s="24">
        <v>0.06</v>
      </c>
      <c r="W79" s="43">
        <v>13.8</v>
      </c>
      <c r="X79" s="43">
        <v>0</v>
      </c>
      <c r="Y79" s="24">
        <v>8.4</v>
      </c>
      <c r="Z79" s="43">
        <v>0.36</v>
      </c>
      <c r="AA79" s="60">
        <v>0.01</v>
      </c>
      <c r="AB79" s="60">
        <v>1.8</v>
      </c>
      <c r="AC79" s="60" t="s">
        <v>64</v>
      </c>
      <c r="AD79" s="93" t="s">
        <v>58</v>
      </c>
      <c r="AE79" s="93"/>
      <c r="AF79" s="93"/>
      <c r="AG79" s="93"/>
    </row>
    <row r="80" spans="1:33" ht="24" customHeight="1">
      <c r="A80" s="92"/>
      <c r="B80" s="92"/>
      <c r="C80" s="21">
        <v>2</v>
      </c>
      <c r="D80" s="117" t="s">
        <v>82</v>
      </c>
      <c r="E80" s="117"/>
      <c r="F80" s="117"/>
      <c r="G80" s="117"/>
      <c r="H80" s="117"/>
      <c r="I80" s="117"/>
      <c r="J80" s="117"/>
      <c r="K80" s="117"/>
      <c r="L80" s="117"/>
      <c r="M80" s="117"/>
      <c r="N80" s="55">
        <v>200</v>
      </c>
      <c r="O80" s="43">
        <v>4.3</v>
      </c>
      <c r="P80" s="24">
        <v>4.5</v>
      </c>
      <c r="Q80" s="24">
        <v>15.65</v>
      </c>
      <c r="R80" s="24">
        <v>120.28</v>
      </c>
      <c r="S80" s="24">
        <v>0.19</v>
      </c>
      <c r="T80" s="24">
        <v>5.2</v>
      </c>
      <c r="U80" s="43">
        <v>0</v>
      </c>
      <c r="V80" s="24">
        <v>1.96</v>
      </c>
      <c r="W80" s="43">
        <v>29.04</v>
      </c>
      <c r="X80" s="43">
        <v>0</v>
      </c>
      <c r="Y80" s="24">
        <v>30.48</v>
      </c>
      <c r="Z80" s="43">
        <v>1.57</v>
      </c>
      <c r="AA80" s="60">
        <v>0.06</v>
      </c>
      <c r="AB80" s="60">
        <v>3.44</v>
      </c>
      <c r="AC80" s="60">
        <v>132</v>
      </c>
      <c r="AD80" s="93" t="s">
        <v>58</v>
      </c>
      <c r="AE80" s="93"/>
      <c r="AF80" s="93"/>
      <c r="AG80" s="93"/>
    </row>
    <row r="81" spans="1:33" s="86" customFormat="1" ht="24" customHeight="1">
      <c r="A81" s="137"/>
      <c r="B81" s="137"/>
      <c r="C81" s="85">
        <v>3</v>
      </c>
      <c r="D81" s="97" t="s">
        <v>80</v>
      </c>
      <c r="E81" s="97"/>
      <c r="F81" s="97"/>
      <c r="G81" s="97"/>
      <c r="H81" s="97"/>
      <c r="I81" s="97"/>
      <c r="J81" s="97"/>
      <c r="K81" s="97"/>
      <c r="L81" s="97"/>
      <c r="M81" s="97"/>
      <c r="N81" s="83">
        <v>240</v>
      </c>
      <c r="O81" s="83">
        <v>18.41</v>
      </c>
      <c r="P81" s="83">
        <v>36.67</v>
      </c>
      <c r="Q81" s="83">
        <v>26.06</v>
      </c>
      <c r="R81" s="83">
        <v>507.9</v>
      </c>
      <c r="S81" s="83">
        <v>0.13</v>
      </c>
      <c r="T81" s="83">
        <v>37.52</v>
      </c>
      <c r="U81" s="83">
        <v>35.04</v>
      </c>
      <c r="V81" s="83">
        <v>8.8</v>
      </c>
      <c r="W81" s="83">
        <v>350.39</v>
      </c>
      <c r="X81" s="83">
        <v>146.3</v>
      </c>
      <c r="Y81" s="83">
        <v>46.65</v>
      </c>
      <c r="Z81" s="83">
        <v>3.16</v>
      </c>
      <c r="AA81" s="83">
        <v>0.2</v>
      </c>
      <c r="AB81" s="83">
        <v>10.73</v>
      </c>
      <c r="AC81" s="83">
        <v>297</v>
      </c>
      <c r="AD81" s="122" t="s">
        <v>58</v>
      </c>
      <c r="AE81" s="122"/>
      <c r="AF81" s="122"/>
      <c r="AG81" s="122"/>
    </row>
    <row r="82" spans="1:33" ht="24" customHeight="1">
      <c r="A82" s="92"/>
      <c r="B82" s="92"/>
      <c r="C82" s="21">
        <v>4</v>
      </c>
      <c r="D82" s="117" t="s">
        <v>76</v>
      </c>
      <c r="E82" s="117"/>
      <c r="F82" s="117"/>
      <c r="G82" s="117"/>
      <c r="H82" s="117"/>
      <c r="I82" s="117"/>
      <c r="J82" s="117"/>
      <c r="K82" s="117"/>
      <c r="L82" s="117"/>
      <c r="M82" s="117"/>
      <c r="N82" s="55">
        <v>200</v>
      </c>
      <c r="O82" s="90">
        <v>0.1</v>
      </c>
      <c r="P82" s="90">
        <v>0.04</v>
      </c>
      <c r="Q82" s="90">
        <v>20.72</v>
      </c>
      <c r="R82" s="90">
        <v>83.64</v>
      </c>
      <c r="S82" s="90">
        <v>0</v>
      </c>
      <c r="T82" s="90">
        <v>3</v>
      </c>
      <c r="U82" s="90">
        <v>0</v>
      </c>
      <c r="V82" s="90">
        <v>0.2</v>
      </c>
      <c r="W82" s="90">
        <v>3.4</v>
      </c>
      <c r="X82" s="90">
        <v>13</v>
      </c>
      <c r="Y82" s="90">
        <v>3</v>
      </c>
      <c r="Z82" s="90">
        <v>0.4</v>
      </c>
      <c r="AA82" s="90">
        <v>0</v>
      </c>
      <c r="AB82" s="90">
        <v>0</v>
      </c>
      <c r="AC82" s="90">
        <v>457</v>
      </c>
      <c r="AD82" s="93" t="s">
        <v>58</v>
      </c>
      <c r="AE82" s="93"/>
      <c r="AF82" s="93"/>
      <c r="AG82" s="93"/>
    </row>
    <row r="83" spans="1:33" ht="24" customHeight="1">
      <c r="A83" s="118"/>
      <c r="B83" s="119"/>
      <c r="C83" s="21">
        <v>5</v>
      </c>
      <c r="D83" s="117" t="s">
        <v>22</v>
      </c>
      <c r="E83" s="117"/>
      <c r="F83" s="117"/>
      <c r="G83" s="117"/>
      <c r="H83" s="117"/>
      <c r="I83" s="117"/>
      <c r="J83" s="117"/>
      <c r="K83" s="117"/>
      <c r="L83" s="117"/>
      <c r="M83" s="117"/>
      <c r="N83" s="60">
        <v>20</v>
      </c>
      <c r="O83" s="90">
        <v>1.5</v>
      </c>
      <c r="P83" s="90">
        <v>0.58</v>
      </c>
      <c r="Q83" s="90">
        <v>10.28</v>
      </c>
      <c r="R83" s="90">
        <v>52.34</v>
      </c>
      <c r="S83" s="90">
        <v>0.02</v>
      </c>
      <c r="T83" s="90">
        <v>0</v>
      </c>
      <c r="U83" s="90">
        <v>0</v>
      </c>
      <c r="V83" s="90">
        <v>0.34</v>
      </c>
      <c r="W83" s="90">
        <v>4.7</v>
      </c>
      <c r="X83" s="90">
        <v>13</v>
      </c>
      <c r="Y83" s="90">
        <v>2.6</v>
      </c>
      <c r="Z83" s="90">
        <v>0.024</v>
      </c>
      <c r="AA83" s="90">
        <v>0.01</v>
      </c>
      <c r="AB83" s="90">
        <v>0</v>
      </c>
      <c r="AC83" s="90">
        <v>18</v>
      </c>
      <c r="AD83" s="93" t="s">
        <v>58</v>
      </c>
      <c r="AE83" s="93"/>
      <c r="AF83" s="93"/>
      <c r="AG83" s="93"/>
    </row>
    <row r="84" spans="1:33" ht="24" customHeight="1">
      <c r="A84" s="118"/>
      <c r="B84" s="119"/>
      <c r="C84" s="21">
        <v>6</v>
      </c>
      <c r="D84" s="112" t="s">
        <v>31</v>
      </c>
      <c r="E84" s="113"/>
      <c r="F84" s="113"/>
      <c r="G84" s="113"/>
      <c r="H84" s="113"/>
      <c r="I84" s="113"/>
      <c r="J84" s="113"/>
      <c r="K84" s="113"/>
      <c r="L84" s="113"/>
      <c r="M84" s="114"/>
      <c r="N84" s="60">
        <v>40</v>
      </c>
      <c r="O84" s="89">
        <v>2.24</v>
      </c>
      <c r="P84" s="90">
        <v>0.44</v>
      </c>
      <c r="Q84" s="90">
        <v>19.76</v>
      </c>
      <c r="R84" s="90">
        <v>91.96</v>
      </c>
      <c r="S84" s="90">
        <v>0.04</v>
      </c>
      <c r="T84" s="90">
        <v>0</v>
      </c>
      <c r="U84" s="89">
        <v>0</v>
      </c>
      <c r="V84" s="90">
        <v>0.36</v>
      </c>
      <c r="W84" s="89">
        <v>100</v>
      </c>
      <c r="X84" s="89">
        <v>31.2</v>
      </c>
      <c r="Y84" s="90">
        <v>10</v>
      </c>
      <c r="Z84" s="89">
        <v>0.08</v>
      </c>
      <c r="AA84" s="89">
        <v>0.01</v>
      </c>
      <c r="AB84" s="89">
        <v>4</v>
      </c>
      <c r="AC84" s="89">
        <v>19</v>
      </c>
      <c r="AD84" s="93" t="s">
        <v>58</v>
      </c>
      <c r="AE84" s="93"/>
      <c r="AF84" s="93"/>
      <c r="AG84" s="93"/>
    </row>
    <row r="85" spans="1:33" ht="13.5" customHeight="1">
      <c r="A85" s="104"/>
      <c r="B85" s="105"/>
      <c r="C85" s="16"/>
      <c r="D85" s="108" t="s">
        <v>37</v>
      </c>
      <c r="E85" s="108"/>
      <c r="F85" s="108"/>
      <c r="G85" s="108"/>
      <c r="H85" s="108"/>
      <c r="I85" s="10"/>
      <c r="J85" s="10"/>
      <c r="K85" s="10"/>
      <c r="L85" s="10"/>
      <c r="M85" s="10"/>
      <c r="N85" s="34">
        <f aca="true" t="shared" si="7" ref="N85:AB85">SUM(N79:N84)</f>
        <v>760</v>
      </c>
      <c r="O85" s="47">
        <f t="shared" si="7"/>
        <v>27.03</v>
      </c>
      <c r="P85" s="47">
        <f t="shared" si="7"/>
        <v>42.29</v>
      </c>
      <c r="Q85" s="47">
        <f t="shared" si="7"/>
        <v>93.49000000000001</v>
      </c>
      <c r="R85" s="47">
        <f t="shared" si="7"/>
        <v>862.6600000000001</v>
      </c>
      <c r="S85" s="47">
        <f t="shared" si="7"/>
        <v>0.39</v>
      </c>
      <c r="T85" s="47">
        <f t="shared" si="7"/>
        <v>48.72</v>
      </c>
      <c r="U85" s="47">
        <f t="shared" si="7"/>
        <v>35.04</v>
      </c>
      <c r="V85" s="47">
        <f t="shared" si="7"/>
        <v>11.719999999999999</v>
      </c>
      <c r="W85" s="47">
        <f t="shared" si="7"/>
        <v>501.33</v>
      </c>
      <c r="X85" s="47">
        <f t="shared" si="7"/>
        <v>203.5</v>
      </c>
      <c r="Y85" s="47">
        <f t="shared" si="7"/>
        <v>101.13</v>
      </c>
      <c r="Z85" s="47">
        <f t="shared" si="7"/>
        <v>5.594</v>
      </c>
      <c r="AA85" s="65">
        <f t="shared" si="7"/>
        <v>0.29000000000000004</v>
      </c>
      <c r="AB85" s="65">
        <f t="shared" si="7"/>
        <v>19.97</v>
      </c>
      <c r="AC85" s="65"/>
      <c r="AD85" s="93"/>
      <c r="AE85" s="93"/>
      <c r="AF85" s="93"/>
      <c r="AG85" s="93"/>
    </row>
    <row r="86" spans="1:33" ht="13.5" customHeight="1">
      <c r="A86" s="104"/>
      <c r="B86" s="105"/>
      <c r="C86" s="16"/>
      <c r="D86" s="108" t="s">
        <v>18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9"/>
      <c r="O86" s="47">
        <f aca="true" t="shared" si="8" ref="O86:AB86">O85+O77</f>
        <v>55</v>
      </c>
      <c r="P86" s="47">
        <f t="shared" si="8"/>
        <v>66.84</v>
      </c>
      <c r="Q86" s="47">
        <f t="shared" si="8"/>
        <v>210.19</v>
      </c>
      <c r="R86" s="47">
        <f t="shared" si="8"/>
        <v>1462.3000000000002</v>
      </c>
      <c r="S86" s="46">
        <f t="shared" si="8"/>
        <v>0.7000000000000001</v>
      </c>
      <c r="T86" s="47">
        <f t="shared" si="8"/>
        <v>98.78999999999999</v>
      </c>
      <c r="U86" s="47">
        <f t="shared" si="8"/>
        <v>140.05</v>
      </c>
      <c r="V86" s="47">
        <f t="shared" si="8"/>
        <v>12.999999999999998</v>
      </c>
      <c r="W86" s="46">
        <f t="shared" si="8"/>
        <v>844.31</v>
      </c>
      <c r="X86" s="47">
        <f t="shared" si="8"/>
        <v>570.28</v>
      </c>
      <c r="Y86" s="47">
        <f t="shared" si="8"/>
        <v>155.66</v>
      </c>
      <c r="Z86" s="47">
        <f t="shared" si="8"/>
        <v>19.477999999999998</v>
      </c>
      <c r="AA86" s="65">
        <f t="shared" si="8"/>
        <v>0.74</v>
      </c>
      <c r="AB86" s="65">
        <f t="shared" si="8"/>
        <v>24.009999999999998</v>
      </c>
      <c r="AC86" s="65"/>
      <c r="AD86" s="93"/>
      <c r="AE86" s="93"/>
      <c r="AF86" s="93"/>
      <c r="AG86" s="93"/>
    </row>
    <row r="87" spans="30:33" ht="10.5" customHeight="1">
      <c r="AD87" s="151"/>
      <c r="AE87" s="151"/>
      <c r="AF87" s="151"/>
      <c r="AG87" s="151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spans="3:29" ht="13.5" customHeight="1">
      <c r="C103" s="124" t="s">
        <v>91</v>
      </c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68"/>
      <c r="AB103" s="68"/>
      <c r="AC103" s="68"/>
    </row>
    <row r="104" ht="1.5" customHeight="1"/>
    <row r="105" spans="1:33" ht="13.5" customHeight="1">
      <c r="A105" s="100" t="s">
        <v>0</v>
      </c>
      <c r="B105" s="101"/>
      <c r="C105" s="12"/>
      <c r="D105" s="100" t="s">
        <v>2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100" t="s">
        <v>5</v>
      </c>
      <c r="O105" s="100" t="s">
        <v>7</v>
      </c>
      <c r="P105" s="101"/>
      <c r="Q105" s="101"/>
      <c r="R105" s="128" t="s">
        <v>10</v>
      </c>
      <c r="S105" s="110" t="s">
        <v>56</v>
      </c>
      <c r="T105" s="111"/>
      <c r="U105" s="111"/>
      <c r="V105" s="111"/>
      <c r="W105" s="110" t="s">
        <v>57</v>
      </c>
      <c r="X105" s="111"/>
      <c r="Y105" s="111"/>
      <c r="Z105" s="111"/>
      <c r="AA105" s="94" t="s">
        <v>53</v>
      </c>
      <c r="AB105" s="94" t="s">
        <v>54</v>
      </c>
      <c r="AC105" s="94" t="s">
        <v>55</v>
      </c>
      <c r="AD105" s="100" t="s">
        <v>17</v>
      </c>
      <c r="AE105" s="101"/>
      <c r="AF105" s="101"/>
      <c r="AG105" s="101"/>
    </row>
    <row r="106" spans="1:33" ht="24" customHeight="1">
      <c r="A106" s="102"/>
      <c r="B106" s="103"/>
      <c r="C106" s="17"/>
      <c r="D106" s="10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6"/>
      <c r="O106" s="48" t="s">
        <v>6</v>
      </c>
      <c r="P106" s="3" t="s">
        <v>8</v>
      </c>
      <c r="Q106" s="2" t="s">
        <v>9</v>
      </c>
      <c r="R106" s="130"/>
      <c r="S106" s="5" t="s">
        <v>45</v>
      </c>
      <c r="T106" s="61" t="s">
        <v>46</v>
      </c>
      <c r="U106" s="62" t="s">
        <v>47</v>
      </c>
      <c r="V106" s="62" t="s">
        <v>48</v>
      </c>
      <c r="W106" s="63" t="s">
        <v>49</v>
      </c>
      <c r="X106" s="61" t="s">
        <v>50</v>
      </c>
      <c r="Y106" s="61" t="s">
        <v>51</v>
      </c>
      <c r="Z106" s="62" t="s">
        <v>52</v>
      </c>
      <c r="AA106" s="94"/>
      <c r="AB106" s="94"/>
      <c r="AC106" s="94"/>
      <c r="AD106" s="106"/>
      <c r="AE106" s="107"/>
      <c r="AF106" s="107"/>
      <c r="AG106" s="107"/>
    </row>
    <row r="107" spans="1:33" ht="22.5" customHeight="1">
      <c r="A107" s="92"/>
      <c r="B107" s="92"/>
      <c r="C107" s="15"/>
      <c r="D107" s="120" t="s">
        <v>11</v>
      </c>
      <c r="E107" s="120"/>
      <c r="F107" s="120"/>
      <c r="G107" s="120"/>
      <c r="H107" s="120"/>
      <c r="I107" s="120"/>
      <c r="J107" s="120"/>
      <c r="K107" s="120"/>
      <c r="L107" s="120"/>
      <c r="M107" s="120"/>
      <c r="N107" s="7"/>
      <c r="O107" s="49"/>
      <c r="P107" s="7"/>
      <c r="Q107" s="7"/>
      <c r="R107" s="8"/>
      <c r="S107" s="7"/>
      <c r="T107" s="7"/>
      <c r="U107" s="49"/>
      <c r="V107" s="7"/>
      <c r="W107" s="49"/>
      <c r="X107" s="49"/>
      <c r="Y107" s="9"/>
      <c r="Z107" s="49"/>
      <c r="AA107" s="49"/>
      <c r="AB107" s="49"/>
      <c r="AC107" s="49"/>
      <c r="AD107" s="123"/>
      <c r="AE107" s="123"/>
      <c r="AF107" s="123"/>
      <c r="AG107" s="123"/>
    </row>
    <row r="108" spans="1:33" s="86" customFormat="1" ht="24" customHeight="1">
      <c r="A108" s="137"/>
      <c r="B108" s="137"/>
      <c r="C108" s="85">
        <v>1</v>
      </c>
      <c r="D108" s="97" t="s">
        <v>16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83">
        <v>230</v>
      </c>
      <c r="O108" s="83">
        <v>6.14</v>
      </c>
      <c r="P108" s="83">
        <v>6.94</v>
      </c>
      <c r="Q108" s="83">
        <v>43.36</v>
      </c>
      <c r="R108" s="83">
        <v>260.5</v>
      </c>
      <c r="S108" s="83">
        <v>0.06</v>
      </c>
      <c r="T108" s="83">
        <v>0.6</v>
      </c>
      <c r="U108" s="83">
        <v>27</v>
      </c>
      <c r="V108" s="83">
        <v>0.22</v>
      </c>
      <c r="W108" s="83">
        <v>126.62</v>
      </c>
      <c r="X108" s="83">
        <v>180</v>
      </c>
      <c r="Y108" s="83">
        <v>36.29</v>
      </c>
      <c r="Z108" s="83">
        <v>0.58</v>
      </c>
      <c r="AA108" s="83">
        <v>0.15</v>
      </c>
      <c r="AB108" s="83">
        <v>9.98</v>
      </c>
      <c r="AC108" s="83">
        <v>202</v>
      </c>
      <c r="AD108" s="122" t="s">
        <v>58</v>
      </c>
      <c r="AE108" s="122"/>
      <c r="AF108" s="122"/>
      <c r="AG108" s="122"/>
    </row>
    <row r="109" spans="1:33" ht="24" customHeight="1">
      <c r="A109" s="93">
        <v>3</v>
      </c>
      <c r="B109" s="93"/>
      <c r="C109" s="21">
        <v>2</v>
      </c>
      <c r="D109" s="117" t="s">
        <v>21</v>
      </c>
      <c r="E109" s="117"/>
      <c r="F109" s="117"/>
      <c r="G109" s="117"/>
      <c r="H109" s="117"/>
      <c r="I109" s="117"/>
      <c r="J109" s="117"/>
      <c r="K109" s="117"/>
      <c r="L109" s="117"/>
      <c r="M109" s="117"/>
      <c r="N109" s="81">
        <v>200</v>
      </c>
      <c r="O109" s="89">
        <v>4.39</v>
      </c>
      <c r="P109" s="90">
        <v>4.04</v>
      </c>
      <c r="Q109" s="90">
        <v>16.4</v>
      </c>
      <c r="R109" s="90">
        <v>119.6</v>
      </c>
      <c r="S109" s="90">
        <v>2.42</v>
      </c>
      <c r="T109" s="90">
        <v>0.72</v>
      </c>
      <c r="U109" s="89">
        <v>18</v>
      </c>
      <c r="V109" s="90">
        <v>0</v>
      </c>
      <c r="W109" s="89">
        <v>165.4</v>
      </c>
      <c r="X109" s="89">
        <v>162</v>
      </c>
      <c r="Y109" s="90">
        <v>32.8</v>
      </c>
      <c r="Z109" s="89">
        <v>1.7</v>
      </c>
      <c r="AA109" s="89">
        <v>0.16</v>
      </c>
      <c r="AB109" s="89">
        <v>18.8</v>
      </c>
      <c r="AC109" s="89">
        <v>418</v>
      </c>
      <c r="AD109" s="93" t="s">
        <v>58</v>
      </c>
      <c r="AE109" s="93"/>
      <c r="AF109" s="93"/>
      <c r="AG109" s="93"/>
    </row>
    <row r="110" spans="1:33" ht="24" customHeight="1">
      <c r="A110" s="92"/>
      <c r="B110" s="92"/>
      <c r="C110" s="21">
        <v>3</v>
      </c>
      <c r="D110" s="97" t="s">
        <v>25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55">
        <v>10</v>
      </c>
      <c r="O110" s="90">
        <v>2.32</v>
      </c>
      <c r="P110" s="90">
        <v>2.95</v>
      </c>
      <c r="Q110" s="90">
        <v>0</v>
      </c>
      <c r="R110" s="90">
        <v>35.83</v>
      </c>
      <c r="S110" s="90">
        <v>0</v>
      </c>
      <c r="T110" s="90">
        <v>0.07</v>
      </c>
      <c r="U110" s="90">
        <v>26</v>
      </c>
      <c r="V110" s="90">
        <v>0.05</v>
      </c>
      <c r="W110" s="90">
        <v>22</v>
      </c>
      <c r="X110" s="90">
        <v>78</v>
      </c>
      <c r="Y110" s="90">
        <v>3.5</v>
      </c>
      <c r="Z110" s="90">
        <v>0.1</v>
      </c>
      <c r="AA110" s="90">
        <v>0.03</v>
      </c>
      <c r="AB110" s="90">
        <v>0</v>
      </c>
      <c r="AC110" s="90">
        <v>16</v>
      </c>
      <c r="AD110" s="93" t="s">
        <v>58</v>
      </c>
      <c r="AE110" s="93"/>
      <c r="AF110" s="93"/>
      <c r="AG110" s="93"/>
    </row>
    <row r="111" spans="1:33" ht="24" customHeight="1">
      <c r="A111" s="92"/>
      <c r="B111" s="92"/>
      <c r="C111" s="21">
        <v>4</v>
      </c>
      <c r="D111" s="117" t="s">
        <v>22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84">
        <v>60</v>
      </c>
      <c r="O111" s="90">
        <v>4.5</v>
      </c>
      <c r="P111" s="90">
        <v>1.74</v>
      </c>
      <c r="Q111" s="90">
        <v>30.84</v>
      </c>
      <c r="R111" s="90">
        <v>157.02</v>
      </c>
      <c r="S111" s="90">
        <v>0.07</v>
      </c>
      <c r="T111" s="90">
        <v>0</v>
      </c>
      <c r="U111" s="90">
        <v>0</v>
      </c>
      <c r="V111" s="90">
        <v>1.02</v>
      </c>
      <c r="W111" s="90">
        <v>14.1</v>
      </c>
      <c r="X111" s="90">
        <v>39</v>
      </c>
      <c r="Y111" s="90">
        <v>7.8</v>
      </c>
      <c r="Z111" s="90">
        <v>0.072</v>
      </c>
      <c r="AA111" s="90">
        <v>0.02</v>
      </c>
      <c r="AB111" s="90">
        <v>0</v>
      </c>
      <c r="AC111" s="90">
        <v>18</v>
      </c>
      <c r="AD111" s="93" t="s">
        <v>58</v>
      </c>
      <c r="AE111" s="93"/>
      <c r="AF111" s="93"/>
      <c r="AG111" s="93"/>
    </row>
    <row r="112" spans="1:33" ht="13.5" customHeight="1">
      <c r="A112" s="98"/>
      <c r="B112" s="99"/>
      <c r="C112" s="11"/>
      <c r="D112" s="108" t="s">
        <v>36</v>
      </c>
      <c r="E112" s="108"/>
      <c r="F112" s="108"/>
      <c r="G112" s="108"/>
      <c r="H112" s="108"/>
      <c r="I112" s="10"/>
      <c r="J112" s="10"/>
      <c r="K112" s="10"/>
      <c r="L112" s="10"/>
      <c r="M112" s="10"/>
      <c r="N112" s="34">
        <f aca="true" t="shared" si="9" ref="N112:AB112">SUM(N108:N111)</f>
        <v>500</v>
      </c>
      <c r="O112" s="50">
        <f t="shared" si="9"/>
        <v>17.35</v>
      </c>
      <c r="P112" s="50">
        <f t="shared" si="9"/>
        <v>15.67</v>
      </c>
      <c r="Q112" s="50">
        <f t="shared" si="9"/>
        <v>90.6</v>
      </c>
      <c r="R112" s="50">
        <f t="shared" si="9"/>
        <v>572.95</v>
      </c>
      <c r="S112" s="50">
        <f t="shared" si="9"/>
        <v>2.55</v>
      </c>
      <c r="T112" s="50">
        <f t="shared" si="9"/>
        <v>1.39</v>
      </c>
      <c r="U112" s="50">
        <f t="shared" si="9"/>
        <v>71</v>
      </c>
      <c r="V112" s="50">
        <f t="shared" si="9"/>
        <v>1.29</v>
      </c>
      <c r="W112" s="74">
        <f t="shared" si="9"/>
        <v>328.12</v>
      </c>
      <c r="X112" s="50">
        <f t="shared" si="9"/>
        <v>459</v>
      </c>
      <c r="Y112" s="50">
        <f t="shared" si="9"/>
        <v>80.39</v>
      </c>
      <c r="Z112" s="50">
        <f t="shared" si="9"/>
        <v>2.452</v>
      </c>
      <c r="AA112" s="52">
        <f t="shared" si="9"/>
        <v>0.36</v>
      </c>
      <c r="AB112" s="65">
        <f t="shared" si="9"/>
        <v>28.78</v>
      </c>
      <c r="AC112" s="52"/>
      <c r="AD112" s="104"/>
      <c r="AE112" s="105"/>
      <c r="AF112" s="105"/>
      <c r="AG112" s="105"/>
    </row>
    <row r="113" spans="1:29" ht="22.5" customHeight="1">
      <c r="A113" s="92"/>
      <c r="B113" s="92"/>
      <c r="C113" s="15"/>
      <c r="D113" s="120" t="s">
        <v>12</v>
      </c>
      <c r="E113" s="120"/>
      <c r="F113" s="120"/>
      <c r="G113" s="120"/>
      <c r="H113" s="120"/>
      <c r="I113" s="120"/>
      <c r="J113" s="120"/>
      <c r="K113" s="120"/>
      <c r="L113" s="120"/>
      <c r="M113" s="120"/>
      <c r="N113" s="7"/>
      <c r="O113" s="49"/>
      <c r="P113" s="7"/>
      <c r="Q113" s="7"/>
      <c r="R113" s="8"/>
      <c r="S113" s="7"/>
      <c r="T113" s="7"/>
      <c r="U113" s="49"/>
      <c r="V113" s="7"/>
      <c r="W113" s="49"/>
      <c r="X113" s="49"/>
      <c r="Y113" s="9"/>
      <c r="Z113" s="49"/>
      <c r="AA113" s="64"/>
      <c r="AB113" s="64"/>
      <c r="AC113" s="64"/>
    </row>
    <row r="114" spans="1:33" ht="24" customHeight="1">
      <c r="A114" s="92"/>
      <c r="B114" s="92"/>
      <c r="C114" s="21">
        <v>1</v>
      </c>
      <c r="D114" s="117" t="s">
        <v>77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55">
        <v>60</v>
      </c>
      <c r="O114" s="43">
        <v>0</v>
      </c>
      <c r="P114" s="24">
        <v>2</v>
      </c>
      <c r="Q114" s="24">
        <v>1</v>
      </c>
      <c r="R114" s="24">
        <v>21.98</v>
      </c>
      <c r="S114" s="24">
        <v>0</v>
      </c>
      <c r="T114" s="24">
        <v>0</v>
      </c>
      <c r="U114" s="43">
        <v>0</v>
      </c>
      <c r="V114" s="24">
        <v>0.88</v>
      </c>
      <c r="W114" s="43">
        <v>0.03</v>
      </c>
      <c r="X114" s="43">
        <v>0</v>
      </c>
      <c r="Y114" s="24">
        <v>0</v>
      </c>
      <c r="Z114" s="43">
        <v>0</v>
      </c>
      <c r="AA114" s="60">
        <v>0</v>
      </c>
      <c r="AB114" s="60">
        <v>0</v>
      </c>
      <c r="AC114" s="69" t="s">
        <v>69</v>
      </c>
      <c r="AD114" s="93" t="s">
        <v>58</v>
      </c>
      <c r="AE114" s="93"/>
      <c r="AF114" s="93"/>
      <c r="AG114" s="93"/>
    </row>
    <row r="115" spans="1:33" s="86" customFormat="1" ht="24" customHeight="1">
      <c r="A115" s="137"/>
      <c r="B115" s="137"/>
      <c r="C115" s="85">
        <v>2</v>
      </c>
      <c r="D115" s="97" t="s">
        <v>79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83">
        <v>200</v>
      </c>
      <c r="O115" s="83">
        <v>1.66</v>
      </c>
      <c r="P115" s="83">
        <v>2.04</v>
      </c>
      <c r="Q115" s="83">
        <v>12.72</v>
      </c>
      <c r="R115" s="83">
        <v>75.86</v>
      </c>
      <c r="S115" s="83">
        <v>0.09</v>
      </c>
      <c r="T115" s="83">
        <v>8.78</v>
      </c>
      <c r="U115" s="83">
        <v>0</v>
      </c>
      <c r="V115" s="83">
        <v>0.89</v>
      </c>
      <c r="W115" s="83">
        <v>14.82</v>
      </c>
      <c r="X115" s="83">
        <v>0</v>
      </c>
      <c r="Y115" s="83">
        <v>20.49</v>
      </c>
      <c r="Z115" s="83">
        <v>0.77</v>
      </c>
      <c r="AA115" s="83">
        <v>0.06</v>
      </c>
      <c r="AB115" s="83">
        <v>4.03</v>
      </c>
      <c r="AC115" s="83">
        <v>140</v>
      </c>
      <c r="AD115" s="122" t="s">
        <v>58</v>
      </c>
      <c r="AE115" s="122"/>
      <c r="AF115" s="122"/>
      <c r="AG115" s="122"/>
    </row>
    <row r="116" spans="1:33" ht="24" customHeight="1">
      <c r="A116" s="92"/>
      <c r="B116" s="92"/>
      <c r="C116" s="21">
        <v>3</v>
      </c>
      <c r="D116" s="117" t="s">
        <v>70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55">
        <v>90</v>
      </c>
      <c r="O116" s="43">
        <v>18.59</v>
      </c>
      <c r="P116" s="29">
        <v>3.8</v>
      </c>
      <c r="Q116" s="29">
        <v>14.91</v>
      </c>
      <c r="R116" s="29">
        <v>168.17</v>
      </c>
      <c r="S116" s="29">
        <v>0.11</v>
      </c>
      <c r="T116" s="29">
        <v>1.04</v>
      </c>
      <c r="U116" s="43">
        <v>11.25</v>
      </c>
      <c r="V116" s="29">
        <v>2</v>
      </c>
      <c r="W116" s="43">
        <v>362.61</v>
      </c>
      <c r="X116" s="90">
        <v>264</v>
      </c>
      <c r="Y116" s="29">
        <v>33.52</v>
      </c>
      <c r="Z116" s="43">
        <v>0.77</v>
      </c>
      <c r="AA116" s="60">
        <v>0.09</v>
      </c>
      <c r="AB116" s="60">
        <v>135.97</v>
      </c>
      <c r="AC116" s="60">
        <v>256</v>
      </c>
      <c r="AD116" s="93" t="s">
        <v>58</v>
      </c>
      <c r="AE116" s="93"/>
      <c r="AF116" s="93"/>
      <c r="AG116" s="93"/>
    </row>
    <row r="117" spans="1:33" ht="24" customHeight="1">
      <c r="A117" s="92"/>
      <c r="B117" s="92"/>
      <c r="C117" s="21">
        <v>4</v>
      </c>
      <c r="D117" s="117" t="s">
        <v>41</v>
      </c>
      <c r="E117" s="117"/>
      <c r="F117" s="117"/>
      <c r="G117" s="117"/>
      <c r="H117" s="117"/>
      <c r="I117" s="117"/>
      <c r="J117" s="117"/>
      <c r="K117" s="117"/>
      <c r="L117" s="117"/>
      <c r="M117" s="117"/>
      <c r="N117" s="69">
        <v>150</v>
      </c>
      <c r="O117" s="69">
        <v>3.28</v>
      </c>
      <c r="P117" s="69">
        <v>4.95</v>
      </c>
      <c r="Q117" s="69">
        <v>21.99</v>
      </c>
      <c r="R117" s="69">
        <v>145.57</v>
      </c>
      <c r="S117" s="69">
        <v>0.16</v>
      </c>
      <c r="T117" s="69">
        <v>12.96</v>
      </c>
      <c r="U117" s="69">
        <v>16.88</v>
      </c>
      <c r="V117" s="69">
        <v>0.17</v>
      </c>
      <c r="W117" s="69">
        <v>47</v>
      </c>
      <c r="X117" s="69">
        <v>0.7</v>
      </c>
      <c r="Y117" s="69">
        <v>32.64</v>
      </c>
      <c r="Z117" s="69">
        <v>1.19</v>
      </c>
      <c r="AA117" s="69">
        <v>0.14</v>
      </c>
      <c r="AB117" s="69">
        <v>8.84</v>
      </c>
      <c r="AC117" s="69">
        <v>354</v>
      </c>
      <c r="AD117" s="93" t="s">
        <v>58</v>
      </c>
      <c r="AE117" s="93"/>
      <c r="AF117" s="93"/>
      <c r="AG117" s="93"/>
    </row>
    <row r="118" spans="1:33" ht="24" customHeight="1">
      <c r="A118" s="1">
        <v>4</v>
      </c>
      <c r="C118" s="82">
        <v>5</v>
      </c>
      <c r="D118" s="117" t="s">
        <v>32</v>
      </c>
      <c r="E118" s="117"/>
      <c r="F118" s="117"/>
      <c r="G118" s="117"/>
      <c r="H118" s="117"/>
      <c r="I118" s="117"/>
      <c r="J118" s="117"/>
      <c r="K118" s="117"/>
      <c r="L118" s="117"/>
      <c r="M118" s="117"/>
      <c r="N118" s="84">
        <v>200</v>
      </c>
      <c r="O118" s="90">
        <v>0.64</v>
      </c>
      <c r="P118" s="90">
        <v>0.05</v>
      </c>
      <c r="Q118" s="90">
        <v>29.1</v>
      </c>
      <c r="R118" s="90">
        <v>119.39</v>
      </c>
      <c r="S118" s="90">
        <v>0</v>
      </c>
      <c r="T118" s="90">
        <v>0.8</v>
      </c>
      <c r="U118" s="90">
        <v>160</v>
      </c>
      <c r="V118" s="90">
        <v>0</v>
      </c>
      <c r="W118" s="90">
        <v>19</v>
      </c>
      <c r="X118" s="90">
        <v>19.25</v>
      </c>
      <c r="Y118" s="90">
        <v>14.72</v>
      </c>
      <c r="Z118" s="90">
        <v>0.002</v>
      </c>
      <c r="AA118" s="90">
        <v>0.03</v>
      </c>
      <c r="AB118" s="90">
        <v>0</v>
      </c>
      <c r="AC118" s="90">
        <v>455</v>
      </c>
      <c r="AD118" s="93" t="s">
        <v>58</v>
      </c>
      <c r="AE118" s="93"/>
      <c r="AF118" s="93"/>
      <c r="AG118" s="93"/>
    </row>
    <row r="119" spans="1:33" ht="24" customHeight="1">
      <c r="A119" s="92"/>
      <c r="B119" s="92"/>
      <c r="C119" s="21">
        <v>6</v>
      </c>
      <c r="D119" s="117" t="s">
        <v>22</v>
      </c>
      <c r="E119" s="117"/>
      <c r="F119" s="117"/>
      <c r="G119" s="117"/>
      <c r="H119" s="117"/>
      <c r="I119" s="117"/>
      <c r="J119" s="117"/>
      <c r="K119" s="117"/>
      <c r="L119" s="117"/>
      <c r="M119" s="117"/>
      <c r="N119" s="69">
        <v>20</v>
      </c>
      <c r="O119" s="90">
        <v>1.5</v>
      </c>
      <c r="P119" s="90">
        <v>0.58</v>
      </c>
      <c r="Q119" s="90">
        <v>10.28</v>
      </c>
      <c r="R119" s="90">
        <v>52.34</v>
      </c>
      <c r="S119" s="90">
        <v>0.02</v>
      </c>
      <c r="T119" s="90">
        <v>0</v>
      </c>
      <c r="U119" s="90">
        <v>0</v>
      </c>
      <c r="V119" s="90">
        <v>0.34</v>
      </c>
      <c r="W119" s="90">
        <v>4.7</v>
      </c>
      <c r="X119" s="90">
        <v>13</v>
      </c>
      <c r="Y119" s="90">
        <v>2.6</v>
      </c>
      <c r="Z119" s="90">
        <v>0.024</v>
      </c>
      <c r="AA119" s="90">
        <v>0.01</v>
      </c>
      <c r="AB119" s="90">
        <v>0</v>
      </c>
      <c r="AC119" s="90">
        <v>18</v>
      </c>
      <c r="AD119" s="93" t="s">
        <v>58</v>
      </c>
      <c r="AE119" s="93"/>
      <c r="AF119" s="93"/>
      <c r="AG119" s="93"/>
    </row>
    <row r="120" spans="1:33" ht="24" customHeight="1">
      <c r="A120" s="92"/>
      <c r="B120" s="92"/>
      <c r="C120" s="21">
        <v>7</v>
      </c>
      <c r="D120" s="112" t="s">
        <v>31</v>
      </c>
      <c r="E120" s="113"/>
      <c r="F120" s="113"/>
      <c r="G120" s="113"/>
      <c r="H120" s="113"/>
      <c r="I120" s="113"/>
      <c r="J120" s="113"/>
      <c r="K120" s="113"/>
      <c r="L120" s="113"/>
      <c r="M120" s="114"/>
      <c r="N120" s="69">
        <v>40</v>
      </c>
      <c r="O120" s="89">
        <v>2.24</v>
      </c>
      <c r="P120" s="90">
        <v>0.44</v>
      </c>
      <c r="Q120" s="90">
        <v>19.76</v>
      </c>
      <c r="R120" s="90">
        <v>91.96</v>
      </c>
      <c r="S120" s="90">
        <v>0.04</v>
      </c>
      <c r="T120" s="90">
        <v>0</v>
      </c>
      <c r="U120" s="89">
        <v>0</v>
      </c>
      <c r="V120" s="90">
        <v>0.36</v>
      </c>
      <c r="W120" s="89">
        <v>100</v>
      </c>
      <c r="X120" s="89">
        <v>31.2</v>
      </c>
      <c r="Y120" s="90">
        <v>10</v>
      </c>
      <c r="Z120" s="89">
        <v>0.08</v>
      </c>
      <c r="AA120" s="89">
        <v>0.01</v>
      </c>
      <c r="AB120" s="89">
        <v>4</v>
      </c>
      <c r="AC120" s="89">
        <v>19</v>
      </c>
      <c r="AD120" s="93" t="s">
        <v>58</v>
      </c>
      <c r="AE120" s="93"/>
      <c r="AF120" s="93"/>
      <c r="AG120" s="93"/>
    </row>
    <row r="121" spans="1:33" ht="13.5" customHeight="1">
      <c r="A121" s="104"/>
      <c r="B121" s="105"/>
      <c r="C121" s="16"/>
      <c r="D121" s="108" t="s">
        <v>37</v>
      </c>
      <c r="E121" s="108"/>
      <c r="F121" s="108"/>
      <c r="G121" s="108"/>
      <c r="H121" s="108"/>
      <c r="I121" s="10"/>
      <c r="J121" s="10"/>
      <c r="K121" s="10"/>
      <c r="L121" s="10"/>
      <c r="M121" s="10"/>
      <c r="N121" s="34">
        <f aca="true" t="shared" si="10" ref="N121:AB121">SUM(N114:N120)</f>
        <v>760</v>
      </c>
      <c r="O121" s="46">
        <f>SUM(O114:O120)</f>
        <v>27.910000000000004</v>
      </c>
      <c r="P121" s="58">
        <f t="shared" si="10"/>
        <v>13.86</v>
      </c>
      <c r="Q121" s="58">
        <f t="shared" si="10"/>
        <v>109.76</v>
      </c>
      <c r="R121" s="58">
        <f t="shared" si="10"/>
        <v>675.2700000000001</v>
      </c>
      <c r="S121" s="58">
        <f t="shared" si="10"/>
        <v>0.42</v>
      </c>
      <c r="T121" s="58">
        <f t="shared" si="10"/>
        <v>23.580000000000002</v>
      </c>
      <c r="U121" s="58">
        <f t="shared" si="10"/>
        <v>188.13</v>
      </c>
      <c r="V121" s="58">
        <f t="shared" si="10"/>
        <v>4.640000000000001</v>
      </c>
      <c r="W121" s="58">
        <f t="shared" si="10"/>
        <v>548.1600000000001</v>
      </c>
      <c r="X121" s="58">
        <f t="shared" si="10"/>
        <v>328.15</v>
      </c>
      <c r="Y121" s="58">
        <f t="shared" si="10"/>
        <v>113.97</v>
      </c>
      <c r="Z121" s="58">
        <f t="shared" si="10"/>
        <v>2.836</v>
      </c>
      <c r="AA121" s="73">
        <f t="shared" si="10"/>
        <v>0.3400000000000001</v>
      </c>
      <c r="AB121" s="73">
        <f t="shared" si="10"/>
        <v>152.84</v>
      </c>
      <c r="AC121" s="65"/>
      <c r="AD121" s="93"/>
      <c r="AE121" s="93"/>
      <c r="AF121" s="93"/>
      <c r="AG121" s="93"/>
    </row>
    <row r="122" spans="1:33" ht="13.5" customHeight="1">
      <c r="A122" s="104"/>
      <c r="B122" s="105"/>
      <c r="C122" s="16"/>
      <c r="D122" s="108" t="s">
        <v>18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9"/>
      <c r="O122" s="47">
        <f aca="true" t="shared" si="11" ref="O122:AB122">O121+O112</f>
        <v>45.260000000000005</v>
      </c>
      <c r="P122" s="58">
        <f t="shared" si="11"/>
        <v>29.53</v>
      </c>
      <c r="Q122" s="58">
        <f t="shared" si="11"/>
        <v>200.36</v>
      </c>
      <c r="R122" s="58">
        <f t="shared" si="11"/>
        <v>1248.2200000000003</v>
      </c>
      <c r="S122" s="58">
        <f t="shared" si="11"/>
        <v>2.9699999999999998</v>
      </c>
      <c r="T122" s="58">
        <f t="shared" si="11"/>
        <v>24.970000000000002</v>
      </c>
      <c r="U122" s="58">
        <f t="shared" si="11"/>
        <v>259.13</v>
      </c>
      <c r="V122" s="46">
        <f t="shared" si="11"/>
        <v>5.930000000000001</v>
      </c>
      <c r="W122" s="58">
        <f t="shared" si="11"/>
        <v>876.2800000000001</v>
      </c>
      <c r="X122" s="58">
        <f t="shared" si="11"/>
        <v>787.15</v>
      </c>
      <c r="Y122" s="58">
        <f t="shared" si="11"/>
        <v>194.36</v>
      </c>
      <c r="Z122" s="58">
        <f t="shared" si="11"/>
        <v>5.288</v>
      </c>
      <c r="AA122" s="73">
        <f t="shared" si="11"/>
        <v>0.7000000000000001</v>
      </c>
      <c r="AB122" s="73">
        <f t="shared" si="11"/>
        <v>181.62</v>
      </c>
      <c r="AC122" s="65"/>
      <c r="AD122" s="93"/>
      <c r="AE122" s="93"/>
      <c r="AF122" s="93"/>
      <c r="AG122" s="93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spans="3:29" ht="13.5" customHeight="1">
      <c r="C136" s="124" t="s">
        <v>90</v>
      </c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68"/>
      <c r="AB136" s="68"/>
      <c r="AC136" s="68"/>
    </row>
    <row r="137" ht="1.5" customHeight="1"/>
    <row r="138" spans="1:33" ht="13.5" customHeight="1">
      <c r="A138" s="100" t="s">
        <v>0</v>
      </c>
      <c r="B138" s="101"/>
      <c r="C138" s="12"/>
      <c r="D138" s="100" t="s">
        <v>2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0" t="s">
        <v>5</v>
      </c>
      <c r="O138" s="100" t="s">
        <v>7</v>
      </c>
      <c r="P138" s="101"/>
      <c r="Q138" s="101"/>
      <c r="R138" s="128" t="s">
        <v>10</v>
      </c>
      <c r="S138" s="110" t="s">
        <v>56</v>
      </c>
      <c r="T138" s="111"/>
      <c r="U138" s="111"/>
      <c r="V138" s="111"/>
      <c r="W138" s="110" t="s">
        <v>57</v>
      </c>
      <c r="X138" s="111"/>
      <c r="Y138" s="111"/>
      <c r="Z138" s="111"/>
      <c r="AA138" s="94" t="s">
        <v>53</v>
      </c>
      <c r="AB138" s="94" t="s">
        <v>54</v>
      </c>
      <c r="AC138" s="94" t="s">
        <v>55</v>
      </c>
      <c r="AD138" s="100" t="s">
        <v>17</v>
      </c>
      <c r="AE138" s="101"/>
      <c r="AF138" s="101"/>
      <c r="AG138" s="101"/>
    </row>
    <row r="139" spans="1:33" ht="27.75" customHeight="1">
      <c r="A139" s="102"/>
      <c r="B139" s="103"/>
      <c r="C139" s="17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2"/>
      <c r="O139" s="51" t="s">
        <v>6</v>
      </c>
      <c r="P139" s="2" t="s">
        <v>8</v>
      </c>
      <c r="Q139" s="3" t="s">
        <v>9</v>
      </c>
      <c r="R139" s="130"/>
      <c r="S139" s="5" t="s">
        <v>45</v>
      </c>
      <c r="T139" s="70" t="s">
        <v>46</v>
      </c>
      <c r="U139" s="72" t="s">
        <v>47</v>
      </c>
      <c r="V139" s="72" t="s">
        <v>48</v>
      </c>
      <c r="W139" s="71" t="s">
        <v>49</v>
      </c>
      <c r="X139" s="70" t="s">
        <v>50</v>
      </c>
      <c r="Y139" s="70" t="s">
        <v>51</v>
      </c>
      <c r="Z139" s="72" t="s">
        <v>52</v>
      </c>
      <c r="AA139" s="94"/>
      <c r="AB139" s="94"/>
      <c r="AC139" s="94"/>
      <c r="AD139" s="106"/>
      <c r="AE139" s="107"/>
      <c r="AF139" s="107"/>
      <c r="AG139" s="107"/>
    </row>
    <row r="140" spans="1:33" ht="22.5" customHeight="1">
      <c r="A140" s="92"/>
      <c r="B140" s="92"/>
      <c r="C140" s="15"/>
      <c r="D140" s="120" t="s">
        <v>11</v>
      </c>
      <c r="E140" s="120"/>
      <c r="F140" s="120"/>
      <c r="G140" s="120"/>
      <c r="H140" s="120"/>
      <c r="I140" s="120"/>
      <c r="J140" s="120"/>
      <c r="K140" s="120"/>
      <c r="L140" s="120"/>
      <c r="M140" s="120"/>
      <c r="N140" s="7"/>
      <c r="O140" s="49"/>
      <c r="P140" s="7"/>
      <c r="Q140" s="7"/>
      <c r="R140" s="8"/>
      <c r="S140" s="7"/>
      <c r="T140" s="7"/>
      <c r="U140" s="49"/>
      <c r="V140" s="7"/>
      <c r="W140" s="49"/>
      <c r="X140" s="49"/>
      <c r="Y140" s="9"/>
      <c r="Z140" s="49"/>
      <c r="AA140" s="49"/>
      <c r="AB140" s="49"/>
      <c r="AC140" s="49"/>
      <c r="AD140" s="123"/>
      <c r="AE140" s="123"/>
      <c r="AF140" s="123"/>
      <c r="AG140" s="123"/>
    </row>
    <row r="141" spans="1:33" s="86" customFormat="1" ht="24" customHeight="1">
      <c r="A141" s="137"/>
      <c r="B141" s="137"/>
      <c r="C141" s="85">
        <v>1</v>
      </c>
      <c r="D141" s="97" t="s">
        <v>27</v>
      </c>
      <c r="E141" s="97"/>
      <c r="F141" s="97"/>
      <c r="G141" s="97"/>
      <c r="H141" s="97"/>
      <c r="I141" s="97"/>
      <c r="J141" s="97"/>
      <c r="K141" s="97"/>
      <c r="L141" s="97"/>
      <c r="M141" s="97"/>
      <c r="N141" s="83">
        <v>200</v>
      </c>
      <c r="O141" s="83">
        <v>23.64</v>
      </c>
      <c r="P141" s="83">
        <v>30.23</v>
      </c>
      <c r="Q141" s="83">
        <v>3.32</v>
      </c>
      <c r="R141" s="83">
        <v>379.93</v>
      </c>
      <c r="S141" s="83">
        <v>0.11</v>
      </c>
      <c r="T141" s="83">
        <v>0.47</v>
      </c>
      <c r="U141" s="83">
        <v>94.03</v>
      </c>
      <c r="V141" s="83">
        <v>0.98</v>
      </c>
      <c r="W141" s="83">
        <v>187.23</v>
      </c>
      <c r="X141" s="83">
        <v>288</v>
      </c>
      <c r="Y141" s="83">
        <v>31.09</v>
      </c>
      <c r="Z141" s="83">
        <v>3.57</v>
      </c>
      <c r="AA141" s="83">
        <v>0.72</v>
      </c>
      <c r="AB141" s="83">
        <v>31.22</v>
      </c>
      <c r="AC141" s="83">
        <v>231</v>
      </c>
      <c r="AD141" s="122" t="s">
        <v>58</v>
      </c>
      <c r="AE141" s="122"/>
      <c r="AF141" s="122"/>
      <c r="AG141" s="122"/>
    </row>
    <row r="142" spans="1:33" ht="24" customHeight="1">
      <c r="A142" s="92"/>
      <c r="B142" s="92"/>
      <c r="C142" s="21">
        <v>2</v>
      </c>
      <c r="D142" s="97" t="s">
        <v>34</v>
      </c>
      <c r="E142" s="97"/>
      <c r="F142" s="97"/>
      <c r="G142" s="97"/>
      <c r="H142" s="97"/>
      <c r="I142" s="97"/>
      <c r="J142" s="97"/>
      <c r="K142" s="97"/>
      <c r="L142" s="97"/>
      <c r="M142" s="97"/>
      <c r="N142" s="55">
        <v>200</v>
      </c>
      <c r="O142" s="43">
        <v>0</v>
      </c>
      <c r="P142" s="30">
        <v>0</v>
      </c>
      <c r="Q142" s="30">
        <v>5.99</v>
      </c>
      <c r="R142" s="30">
        <v>23.98</v>
      </c>
      <c r="S142" s="30">
        <v>0</v>
      </c>
      <c r="T142" s="30">
        <v>0</v>
      </c>
      <c r="U142" s="43">
        <v>0</v>
      </c>
      <c r="V142" s="30">
        <v>0</v>
      </c>
      <c r="W142" s="43">
        <v>3.65</v>
      </c>
      <c r="X142" s="43">
        <v>0</v>
      </c>
      <c r="Y142" s="30">
        <v>0</v>
      </c>
      <c r="Z142" s="43">
        <v>0.02</v>
      </c>
      <c r="AA142" s="60">
        <v>0</v>
      </c>
      <c r="AB142" s="60">
        <v>0</v>
      </c>
      <c r="AC142" s="60">
        <v>420</v>
      </c>
      <c r="AD142" s="93" t="s">
        <v>58</v>
      </c>
      <c r="AE142" s="93"/>
      <c r="AF142" s="93"/>
      <c r="AG142" s="93"/>
    </row>
    <row r="143" spans="1:33" ht="24" customHeight="1">
      <c r="A143" s="92"/>
      <c r="B143" s="92"/>
      <c r="C143" s="21">
        <v>3</v>
      </c>
      <c r="D143" s="97" t="s">
        <v>24</v>
      </c>
      <c r="E143" s="97"/>
      <c r="F143" s="97"/>
      <c r="G143" s="97"/>
      <c r="H143" s="97"/>
      <c r="I143" s="97"/>
      <c r="J143" s="97"/>
      <c r="K143" s="97"/>
      <c r="L143" s="97"/>
      <c r="M143" s="97"/>
      <c r="N143" s="55">
        <v>40</v>
      </c>
      <c r="O143" s="43">
        <v>3</v>
      </c>
      <c r="P143" s="24">
        <v>3.92</v>
      </c>
      <c r="Q143" s="24">
        <v>29.76</v>
      </c>
      <c r="R143" s="24">
        <v>166.8</v>
      </c>
      <c r="S143" s="24">
        <v>0.03</v>
      </c>
      <c r="T143" s="24">
        <v>0</v>
      </c>
      <c r="U143" s="43">
        <v>4</v>
      </c>
      <c r="V143" s="24">
        <v>1.4</v>
      </c>
      <c r="W143" s="43">
        <v>11.6</v>
      </c>
      <c r="X143" s="43">
        <v>0</v>
      </c>
      <c r="Y143" s="24">
        <v>8</v>
      </c>
      <c r="Z143" s="43">
        <v>0.84</v>
      </c>
      <c r="AA143" s="60">
        <v>0.02</v>
      </c>
      <c r="AB143" s="60">
        <v>0</v>
      </c>
      <c r="AC143" s="60">
        <v>9</v>
      </c>
      <c r="AD143" s="93" t="s">
        <v>58</v>
      </c>
      <c r="AE143" s="93"/>
      <c r="AF143" s="93"/>
      <c r="AG143" s="93"/>
    </row>
    <row r="144" spans="1:33" ht="24" customHeight="1">
      <c r="A144" s="92"/>
      <c r="B144" s="92"/>
      <c r="C144" s="21">
        <v>4</v>
      </c>
      <c r="D144" s="117" t="s">
        <v>22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55">
        <v>60</v>
      </c>
      <c r="O144" s="90">
        <v>4.5</v>
      </c>
      <c r="P144" s="90">
        <v>1.74</v>
      </c>
      <c r="Q144" s="90">
        <v>30.84</v>
      </c>
      <c r="R144" s="90">
        <v>157.02</v>
      </c>
      <c r="S144" s="90">
        <v>0.07</v>
      </c>
      <c r="T144" s="90">
        <v>0</v>
      </c>
      <c r="U144" s="90">
        <v>0</v>
      </c>
      <c r="V144" s="90">
        <v>1.02</v>
      </c>
      <c r="W144" s="90">
        <v>14.1</v>
      </c>
      <c r="X144" s="90">
        <v>39</v>
      </c>
      <c r="Y144" s="90">
        <v>7.8</v>
      </c>
      <c r="Z144" s="90">
        <v>0.072</v>
      </c>
      <c r="AA144" s="90">
        <v>0.02</v>
      </c>
      <c r="AB144" s="90">
        <v>0</v>
      </c>
      <c r="AC144" s="90">
        <v>18</v>
      </c>
      <c r="AD144" s="93" t="s">
        <v>58</v>
      </c>
      <c r="AE144" s="93"/>
      <c r="AF144" s="93"/>
      <c r="AG144" s="93"/>
    </row>
    <row r="145" spans="1:33" ht="13.5" customHeight="1">
      <c r="A145" s="98"/>
      <c r="B145" s="99"/>
      <c r="C145" s="11"/>
      <c r="D145" s="108" t="s">
        <v>36</v>
      </c>
      <c r="E145" s="108"/>
      <c r="F145" s="108"/>
      <c r="G145" s="108"/>
      <c r="H145" s="108"/>
      <c r="I145" s="10"/>
      <c r="J145" s="10"/>
      <c r="K145" s="10"/>
      <c r="L145" s="10"/>
      <c r="M145" s="10"/>
      <c r="N145" s="34">
        <f>SUM(N141:N144)</f>
        <v>500</v>
      </c>
      <c r="O145" s="50">
        <f aca="true" t="shared" si="12" ref="O145:AB145">SUM(O141:O144)</f>
        <v>31.14</v>
      </c>
      <c r="P145" s="50">
        <f t="shared" si="12"/>
        <v>35.89</v>
      </c>
      <c r="Q145" s="50">
        <f>SUM(Q141:Q144)</f>
        <v>69.91</v>
      </c>
      <c r="R145" s="50">
        <f t="shared" si="12"/>
        <v>727.73</v>
      </c>
      <c r="S145" s="50">
        <f t="shared" si="12"/>
        <v>0.21000000000000002</v>
      </c>
      <c r="T145" s="50">
        <f t="shared" si="12"/>
        <v>0.47</v>
      </c>
      <c r="U145" s="50">
        <f t="shared" si="12"/>
        <v>98.03</v>
      </c>
      <c r="V145" s="50">
        <f t="shared" si="12"/>
        <v>3.4</v>
      </c>
      <c r="W145" s="50">
        <f t="shared" si="12"/>
        <v>216.57999999999998</v>
      </c>
      <c r="X145" s="50">
        <f t="shared" si="12"/>
        <v>327</v>
      </c>
      <c r="Y145" s="50">
        <f t="shared" si="12"/>
        <v>46.89</v>
      </c>
      <c r="Z145" s="50">
        <f t="shared" si="12"/>
        <v>4.502</v>
      </c>
      <c r="AA145" s="52">
        <f t="shared" si="12"/>
        <v>0.76</v>
      </c>
      <c r="AB145" s="52">
        <f t="shared" si="12"/>
        <v>31.22</v>
      </c>
      <c r="AC145" s="52"/>
      <c r="AD145" s="104"/>
      <c r="AE145" s="105"/>
      <c r="AF145" s="105"/>
      <c r="AG145" s="105"/>
    </row>
    <row r="146" spans="1:29" ht="22.5" customHeight="1">
      <c r="A146" s="92"/>
      <c r="B146" s="92"/>
      <c r="C146" s="15"/>
      <c r="D146" s="120" t="s">
        <v>12</v>
      </c>
      <c r="E146" s="120"/>
      <c r="F146" s="120"/>
      <c r="G146" s="120"/>
      <c r="H146" s="120"/>
      <c r="I146" s="120"/>
      <c r="J146" s="120"/>
      <c r="K146" s="120"/>
      <c r="L146" s="120"/>
      <c r="M146" s="120"/>
      <c r="N146" s="7"/>
      <c r="O146" s="49"/>
      <c r="P146" s="7"/>
      <c r="Q146" s="7"/>
      <c r="R146" s="8"/>
      <c r="S146" s="7"/>
      <c r="T146" s="7"/>
      <c r="U146" s="49"/>
      <c r="V146" s="7"/>
      <c r="W146" s="49"/>
      <c r="X146" s="49"/>
      <c r="Y146" s="9"/>
      <c r="Z146" s="49"/>
      <c r="AA146" s="64"/>
      <c r="AB146" s="64"/>
      <c r="AC146" s="64"/>
    </row>
    <row r="147" spans="1:33" ht="24" customHeight="1">
      <c r="A147" s="121"/>
      <c r="B147" s="121"/>
      <c r="C147" s="21">
        <v>1</v>
      </c>
      <c r="D147" s="117" t="s">
        <v>65</v>
      </c>
      <c r="E147" s="117"/>
      <c r="F147" s="117"/>
      <c r="G147" s="117"/>
      <c r="H147" s="117"/>
      <c r="I147" s="117"/>
      <c r="J147" s="117"/>
      <c r="K147" s="117"/>
      <c r="L147" s="117"/>
      <c r="M147" s="117"/>
      <c r="N147" s="55">
        <v>60</v>
      </c>
      <c r="O147" s="44">
        <v>1.73</v>
      </c>
      <c r="P147" s="24">
        <v>4.43</v>
      </c>
      <c r="Q147" s="24">
        <v>6.11</v>
      </c>
      <c r="R147" s="24">
        <v>71.16</v>
      </c>
      <c r="S147" s="24">
        <v>0.05</v>
      </c>
      <c r="T147" s="24">
        <v>4.22</v>
      </c>
      <c r="U147" s="44">
        <v>0.01</v>
      </c>
      <c r="V147" s="24">
        <v>1.73</v>
      </c>
      <c r="W147" s="43">
        <v>22.34</v>
      </c>
      <c r="X147" s="43">
        <v>0.76</v>
      </c>
      <c r="Y147" s="24">
        <v>15.12</v>
      </c>
      <c r="Z147" s="43">
        <v>0.57</v>
      </c>
      <c r="AA147" s="60">
        <v>0.06</v>
      </c>
      <c r="AB147" s="60">
        <v>3.76</v>
      </c>
      <c r="AC147" s="60">
        <v>94</v>
      </c>
      <c r="AD147" s="93" t="s">
        <v>58</v>
      </c>
      <c r="AE147" s="93"/>
      <c r="AF147" s="93"/>
      <c r="AG147" s="93"/>
    </row>
    <row r="148" spans="1:33" ht="24" customHeight="1">
      <c r="A148" s="92"/>
      <c r="B148" s="92"/>
      <c r="C148" s="21">
        <v>2</v>
      </c>
      <c r="D148" s="117" t="s">
        <v>99</v>
      </c>
      <c r="E148" s="117"/>
      <c r="F148" s="117"/>
      <c r="G148" s="117"/>
      <c r="H148" s="117"/>
      <c r="I148" s="117"/>
      <c r="J148" s="117"/>
      <c r="K148" s="117"/>
      <c r="L148" s="117"/>
      <c r="M148" s="117"/>
      <c r="N148" s="69">
        <v>200</v>
      </c>
      <c r="O148" s="69">
        <v>3.15</v>
      </c>
      <c r="P148" s="69">
        <v>8.32</v>
      </c>
      <c r="Q148" s="69">
        <v>14.11</v>
      </c>
      <c r="R148" s="69">
        <v>143.91</v>
      </c>
      <c r="S148" s="69">
        <v>0.05</v>
      </c>
      <c r="T148" s="69">
        <v>12.03</v>
      </c>
      <c r="U148" s="69">
        <v>10.9</v>
      </c>
      <c r="V148" s="69">
        <v>2.79</v>
      </c>
      <c r="W148" s="69">
        <v>89.74</v>
      </c>
      <c r="X148" s="69">
        <v>1.73</v>
      </c>
      <c r="Y148" s="69">
        <v>20.44</v>
      </c>
      <c r="Z148" s="69">
        <v>1.01</v>
      </c>
      <c r="AA148" s="69">
        <v>0.06</v>
      </c>
      <c r="AB148" s="69">
        <v>5</v>
      </c>
      <c r="AC148" s="69">
        <v>119</v>
      </c>
      <c r="AD148" s="93" t="s">
        <v>58</v>
      </c>
      <c r="AE148" s="93"/>
      <c r="AF148" s="93"/>
      <c r="AG148" s="93"/>
    </row>
    <row r="149" spans="1:33" ht="24" customHeight="1">
      <c r="A149" s="121"/>
      <c r="B149" s="121"/>
      <c r="C149" s="21">
        <v>3</v>
      </c>
      <c r="D149" s="117" t="s">
        <v>78</v>
      </c>
      <c r="E149" s="117"/>
      <c r="F149" s="117"/>
      <c r="G149" s="117"/>
      <c r="H149" s="117"/>
      <c r="I149" s="117"/>
      <c r="J149" s="117"/>
      <c r="K149" s="117"/>
      <c r="L149" s="117"/>
      <c r="M149" s="117"/>
      <c r="N149" s="55">
        <v>240</v>
      </c>
      <c r="O149" s="43">
        <v>22.89</v>
      </c>
      <c r="P149" s="29">
        <v>36.59</v>
      </c>
      <c r="Q149" s="87">
        <v>108.86</v>
      </c>
      <c r="R149" s="29">
        <v>616.29</v>
      </c>
      <c r="S149" s="29">
        <v>0.33</v>
      </c>
      <c r="T149" s="29">
        <v>0</v>
      </c>
      <c r="U149" s="43">
        <v>36</v>
      </c>
      <c r="V149" s="29">
        <v>1.27</v>
      </c>
      <c r="W149" s="43">
        <v>35.85</v>
      </c>
      <c r="X149" s="90">
        <v>252.67</v>
      </c>
      <c r="Y149" s="29">
        <v>25.07</v>
      </c>
      <c r="Z149" s="43">
        <v>1.77</v>
      </c>
      <c r="AA149" s="60">
        <v>0.17</v>
      </c>
      <c r="AB149" s="60">
        <v>1.08</v>
      </c>
      <c r="AC149" s="60">
        <v>504</v>
      </c>
      <c r="AD149" s="93" t="s">
        <v>58</v>
      </c>
      <c r="AE149" s="93"/>
      <c r="AF149" s="93"/>
      <c r="AG149" s="93"/>
    </row>
    <row r="150" spans="1:33" ht="24" customHeight="1">
      <c r="A150" s="92"/>
      <c r="B150" s="92"/>
      <c r="C150" s="21">
        <v>4</v>
      </c>
      <c r="D150" s="117" t="s">
        <v>83</v>
      </c>
      <c r="E150" s="117"/>
      <c r="F150" s="117"/>
      <c r="G150" s="117"/>
      <c r="H150" s="117"/>
      <c r="I150" s="117"/>
      <c r="J150" s="117"/>
      <c r="K150" s="117"/>
      <c r="L150" s="117"/>
      <c r="M150" s="117"/>
      <c r="N150" s="84">
        <v>200</v>
      </c>
      <c r="O150" s="90">
        <v>0.12</v>
      </c>
      <c r="P150" s="90">
        <v>0.12</v>
      </c>
      <c r="Q150" s="90">
        <v>22.92</v>
      </c>
      <c r="R150" s="90">
        <v>93.24</v>
      </c>
      <c r="S150" s="90">
        <v>0.01</v>
      </c>
      <c r="T150" s="90">
        <v>3</v>
      </c>
      <c r="U150" s="90">
        <v>0</v>
      </c>
      <c r="V150" s="90">
        <v>0.06</v>
      </c>
      <c r="W150" s="90">
        <v>5.4</v>
      </c>
      <c r="X150" s="90">
        <v>7.15</v>
      </c>
      <c r="Y150" s="90">
        <v>2.7</v>
      </c>
      <c r="Z150" s="90">
        <v>0.001</v>
      </c>
      <c r="AA150" s="90">
        <v>0.01</v>
      </c>
      <c r="AB150" s="90">
        <v>0.6</v>
      </c>
      <c r="AC150" s="90">
        <v>451</v>
      </c>
      <c r="AD150" s="93" t="s">
        <v>58</v>
      </c>
      <c r="AE150" s="93"/>
      <c r="AF150" s="93"/>
      <c r="AG150" s="93"/>
    </row>
    <row r="151" spans="1:33" ht="24" customHeight="1">
      <c r="A151" s="121"/>
      <c r="B151" s="121"/>
      <c r="C151" s="21">
        <v>5</v>
      </c>
      <c r="D151" s="117" t="s">
        <v>22</v>
      </c>
      <c r="E151" s="117"/>
      <c r="F151" s="117"/>
      <c r="G151" s="117"/>
      <c r="H151" s="117"/>
      <c r="I151" s="117"/>
      <c r="J151" s="117"/>
      <c r="K151" s="117"/>
      <c r="L151" s="117"/>
      <c r="M151" s="117"/>
      <c r="N151" s="69">
        <v>20</v>
      </c>
      <c r="O151" s="90">
        <v>1.5</v>
      </c>
      <c r="P151" s="90">
        <v>0.58</v>
      </c>
      <c r="Q151" s="90">
        <v>10.28</v>
      </c>
      <c r="R151" s="90">
        <v>52.34</v>
      </c>
      <c r="S151" s="90">
        <v>0.02</v>
      </c>
      <c r="T151" s="90">
        <v>0</v>
      </c>
      <c r="U151" s="90">
        <v>0</v>
      </c>
      <c r="V151" s="90">
        <v>0.34</v>
      </c>
      <c r="W151" s="90">
        <v>4.7</v>
      </c>
      <c r="X151" s="90">
        <v>13</v>
      </c>
      <c r="Y151" s="90">
        <v>2.6</v>
      </c>
      <c r="Z151" s="90">
        <v>0.024</v>
      </c>
      <c r="AA151" s="90">
        <v>0.01</v>
      </c>
      <c r="AB151" s="90">
        <v>0</v>
      </c>
      <c r="AC151" s="90">
        <v>18</v>
      </c>
      <c r="AD151" s="93" t="s">
        <v>58</v>
      </c>
      <c r="AE151" s="93"/>
      <c r="AF151" s="93"/>
      <c r="AG151" s="93"/>
    </row>
    <row r="152" spans="1:33" ht="24" customHeight="1">
      <c r="A152" s="121"/>
      <c r="B152" s="121"/>
      <c r="C152" s="21">
        <v>6</v>
      </c>
      <c r="D152" s="112" t="s">
        <v>31</v>
      </c>
      <c r="E152" s="113"/>
      <c r="F152" s="113"/>
      <c r="G152" s="113"/>
      <c r="H152" s="113"/>
      <c r="I152" s="113"/>
      <c r="J152" s="113"/>
      <c r="K152" s="113"/>
      <c r="L152" s="113"/>
      <c r="M152" s="114"/>
      <c r="N152" s="69">
        <v>40</v>
      </c>
      <c r="O152" s="89">
        <v>2.24</v>
      </c>
      <c r="P152" s="90">
        <v>0.44</v>
      </c>
      <c r="Q152" s="90">
        <v>19.76</v>
      </c>
      <c r="R152" s="90">
        <v>91.96</v>
      </c>
      <c r="S152" s="90">
        <v>0.04</v>
      </c>
      <c r="T152" s="90">
        <v>0</v>
      </c>
      <c r="U152" s="89">
        <v>0</v>
      </c>
      <c r="V152" s="90">
        <v>0.36</v>
      </c>
      <c r="W152" s="89">
        <v>100</v>
      </c>
      <c r="X152" s="89">
        <v>31.2</v>
      </c>
      <c r="Y152" s="90">
        <v>10</v>
      </c>
      <c r="Z152" s="89">
        <v>0.08</v>
      </c>
      <c r="AA152" s="89">
        <v>0.01</v>
      </c>
      <c r="AB152" s="89">
        <v>4</v>
      </c>
      <c r="AC152" s="89">
        <v>19</v>
      </c>
      <c r="AD152" s="93" t="s">
        <v>58</v>
      </c>
      <c r="AE152" s="93"/>
      <c r="AF152" s="93"/>
      <c r="AG152" s="93"/>
    </row>
    <row r="153" spans="1:33" ht="13.5" customHeight="1">
      <c r="A153" s="104"/>
      <c r="B153" s="105"/>
      <c r="C153" s="16"/>
      <c r="D153" s="108" t="s">
        <v>37</v>
      </c>
      <c r="E153" s="108"/>
      <c r="F153" s="108"/>
      <c r="G153" s="108"/>
      <c r="H153" s="108"/>
      <c r="I153" s="10"/>
      <c r="J153" s="10"/>
      <c r="K153" s="10"/>
      <c r="L153" s="10"/>
      <c r="M153" s="10"/>
      <c r="N153" s="34">
        <f aca="true" t="shared" si="13" ref="N153:AB153">SUM(N147:N152)</f>
        <v>760</v>
      </c>
      <c r="O153" s="46">
        <f t="shared" si="13"/>
        <v>31.630000000000003</v>
      </c>
      <c r="P153" s="46">
        <f t="shared" si="13"/>
        <v>50.48</v>
      </c>
      <c r="Q153" s="46">
        <f t="shared" si="13"/>
        <v>182.04</v>
      </c>
      <c r="R153" s="46">
        <f t="shared" si="13"/>
        <v>1068.8999999999999</v>
      </c>
      <c r="S153" s="46">
        <f t="shared" si="13"/>
        <v>0.5000000000000001</v>
      </c>
      <c r="T153" s="46">
        <f t="shared" si="13"/>
        <v>19.25</v>
      </c>
      <c r="U153" s="46">
        <f t="shared" si="13"/>
        <v>46.91</v>
      </c>
      <c r="V153" s="46">
        <f t="shared" si="13"/>
        <v>6.549999999999999</v>
      </c>
      <c r="W153" s="46">
        <f t="shared" si="13"/>
        <v>258.03</v>
      </c>
      <c r="X153" s="46">
        <f t="shared" si="13"/>
        <v>306.51</v>
      </c>
      <c r="Y153" s="46">
        <f t="shared" si="13"/>
        <v>75.93</v>
      </c>
      <c r="Z153" s="46">
        <f t="shared" si="13"/>
        <v>3.455</v>
      </c>
      <c r="AA153" s="46">
        <f t="shared" si="13"/>
        <v>0.32000000000000006</v>
      </c>
      <c r="AB153" s="46">
        <f t="shared" si="13"/>
        <v>14.44</v>
      </c>
      <c r="AC153" s="46"/>
      <c r="AD153" s="93"/>
      <c r="AE153" s="93"/>
      <c r="AF153" s="93"/>
      <c r="AG153" s="93"/>
    </row>
    <row r="154" spans="1:33" ht="13.5" customHeight="1">
      <c r="A154" s="104"/>
      <c r="B154" s="105"/>
      <c r="C154" s="16"/>
      <c r="D154" s="108" t="s">
        <v>18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109"/>
      <c r="O154" s="46">
        <f aca="true" t="shared" si="14" ref="O154:AB154">O153+O145</f>
        <v>62.77</v>
      </c>
      <c r="P154" s="46">
        <f t="shared" si="14"/>
        <v>86.37</v>
      </c>
      <c r="Q154" s="46">
        <f t="shared" si="14"/>
        <v>251.95</v>
      </c>
      <c r="R154" s="46">
        <f t="shared" si="14"/>
        <v>1796.6299999999999</v>
      </c>
      <c r="S154" s="46">
        <f t="shared" si="14"/>
        <v>0.7100000000000002</v>
      </c>
      <c r="T154" s="46">
        <f t="shared" si="14"/>
        <v>19.72</v>
      </c>
      <c r="U154" s="46">
        <f t="shared" si="14"/>
        <v>144.94</v>
      </c>
      <c r="V154" s="46">
        <f t="shared" si="14"/>
        <v>9.95</v>
      </c>
      <c r="W154" s="46">
        <f t="shared" si="14"/>
        <v>474.60999999999996</v>
      </c>
      <c r="X154" s="46">
        <f t="shared" si="14"/>
        <v>633.51</v>
      </c>
      <c r="Y154" s="46">
        <f t="shared" si="14"/>
        <v>122.82000000000001</v>
      </c>
      <c r="Z154" s="46">
        <f t="shared" si="14"/>
        <v>7.957</v>
      </c>
      <c r="AA154" s="46">
        <f t="shared" si="14"/>
        <v>1.08</v>
      </c>
      <c r="AB154" s="46">
        <f t="shared" si="14"/>
        <v>45.66</v>
      </c>
      <c r="AC154" s="46"/>
      <c r="AD154" s="93"/>
      <c r="AE154" s="93"/>
      <c r="AF154" s="93"/>
      <c r="AG154" s="93"/>
    </row>
    <row r="155" spans="1:33" ht="13.5" customHeight="1">
      <c r="A155" s="104"/>
      <c r="B155" s="105"/>
      <c r="C155" s="35"/>
      <c r="D155" s="115" t="s">
        <v>38</v>
      </c>
      <c r="E155" s="115"/>
      <c r="F155" s="115"/>
      <c r="G155" s="115"/>
      <c r="H155" s="115"/>
      <c r="I155" s="115"/>
      <c r="J155" s="115"/>
      <c r="K155" s="115"/>
      <c r="L155" s="115"/>
      <c r="M155" s="115"/>
      <c r="N155" s="116"/>
      <c r="O155" s="45">
        <f aca="true" t="shared" si="15" ref="O155:AB155">(O15+O39+O77+O112+O145)/5</f>
        <v>22.990000000000002</v>
      </c>
      <c r="P155" s="45">
        <f t="shared" si="15"/>
        <v>23.427999999999997</v>
      </c>
      <c r="Q155" s="45">
        <f t="shared" si="15"/>
        <v>88.98599999999999</v>
      </c>
      <c r="R155" s="45">
        <f t="shared" si="15"/>
        <v>618.962</v>
      </c>
      <c r="S155" s="45">
        <f t="shared" si="15"/>
        <v>1.192</v>
      </c>
      <c r="T155" s="45">
        <f t="shared" si="15"/>
        <v>19.896</v>
      </c>
      <c r="U155" s="45">
        <f t="shared" si="15"/>
        <v>94.928</v>
      </c>
      <c r="V155" s="45">
        <f t="shared" si="15"/>
        <v>1.954</v>
      </c>
      <c r="W155" s="45">
        <f t="shared" si="15"/>
        <v>286.15199999999993</v>
      </c>
      <c r="X155" s="45">
        <f t="shared" si="15"/>
        <v>353.668</v>
      </c>
      <c r="Y155" s="45">
        <f t="shared" si="15"/>
        <v>62.986000000000004</v>
      </c>
      <c r="Z155" s="45">
        <f t="shared" si="15"/>
        <v>7.4288</v>
      </c>
      <c r="AA155" s="45">
        <f t="shared" si="15"/>
        <v>0.43800000000000006</v>
      </c>
      <c r="AB155" s="45">
        <f t="shared" si="15"/>
        <v>20.142000000000003</v>
      </c>
      <c r="AC155" s="45"/>
      <c r="AD155" s="152"/>
      <c r="AE155" s="152"/>
      <c r="AF155" s="152"/>
      <c r="AG155" s="152"/>
    </row>
    <row r="156" spans="1:33" ht="13.5" customHeight="1">
      <c r="A156" s="104"/>
      <c r="B156" s="105"/>
      <c r="C156" s="35"/>
      <c r="D156" s="115" t="s">
        <v>39</v>
      </c>
      <c r="E156" s="115"/>
      <c r="F156" s="115"/>
      <c r="G156" s="115"/>
      <c r="H156" s="115"/>
      <c r="I156" s="115"/>
      <c r="J156" s="115"/>
      <c r="K156" s="115"/>
      <c r="L156" s="115"/>
      <c r="M156" s="115"/>
      <c r="N156" s="116"/>
      <c r="O156" s="45">
        <f aca="true" t="shared" si="16" ref="O156:AB156">(O23+O48+O85+O121+O153)/5</f>
        <v>28.951999999999998</v>
      </c>
      <c r="P156" s="45">
        <f t="shared" si="16"/>
        <v>33.434000000000005</v>
      </c>
      <c r="Q156" s="45">
        <f t="shared" si="16"/>
        <v>120.38199999999999</v>
      </c>
      <c r="R156" s="45">
        <f t="shared" si="16"/>
        <v>850.182</v>
      </c>
      <c r="S156" s="45">
        <f t="shared" si="16"/>
        <v>0.384</v>
      </c>
      <c r="T156" s="45">
        <f t="shared" si="16"/>
        <v>27.915999999999997</v>
      </c>
      <c r="U156" s="45">
        <f t="shared" si="16"/>
        <v>108.978</v>
      </c>
      <c r="V156" s="45">
        <f t="shared" si="16"/>
        <v>6.688</v>
      </c>
      <c r="W156" s="45">
        <f t="shared" si="16"/>
        <v>356.03</v>
      </c>
      <c r="X156" s="45">
        <f t="shared" si="16"/>
        <v>226.212</v>
      </c>
      <c r="Y156" s="45">
        <f t="shared" si="16"/>
        <v>95.40400000000001</v>
      </c>
      <c r="Z156" s="45">
        <f t="shared" si="16"/>
        <v>3.9671999999999996</v>
      </c>
      <c r="AA156" s="45">
        <f t="shared" si="16"/>
        <v>0.31200000000000006</v>
      </c>
      <c r="AB156" s="45">
        <f t="shared" si="16"/>
        <v>44.556</v>
      </c>
      <c r="AC156" s="45"/>
      <c r="AD156" s="152"/>
      <c r="AE156" s="152"/>
      <c r="AF156" s="152"/>
      <c r="AG156" s="152"/>
    </row>
    <row r="157" spans="1:33" ht="13.5" customHeight="1">
      <c r="A157" s="104"/>
      <c r="B157" s="105"/>
      <c r="C157" s="35"/>
      <c r="D157" s="115" t="s">
        <v>40</v>
      </c>
      <c r="E157" s="115"/>
      <c r="F157" s="115"/>
      <c r="G157" s="115"/>
      <c r="H157" s="115"/>
      <c r="I157" s="115"/>
      <c r="J157" s="115"/>
      <c r="K157" s="115"/>
      <c r="L157" s="115"/>
      <c r="M157" s="115"/>
      <c r="N157" s="116"/>
      <c r="O157" s="45">
        <f>O155+O156</f>
        <v>51.942</v>
      </c>
      <c r="P157" s="45">
        <f aca="true" t="shared" si="17" ref="P157:AB157">P155+P156</f>
        <v>56.862</v>
      </c>
      <c r="Q157" s="45">
        <f t="shared" si="17"/>
        <v>209.368</v>
      </c>
      <c r="R157" s="45">
        <f t="shared" si="17"/>
        <v>1469.144</v>
      </c>
      <c r="S157" s="45">
        <f t="shared" si="17"/>
        <v>1.576</v>
      </c>
      <c r="T157" s="45">
        <f t="shared" si="17"/>
        <v>47.812</v>
      </c>
      <c r="U157" s="45">
        <f t="shared" si="17"/>
        <v>203.906</v>
      </c>
      <c r="V157" s="45">
        <f t="shared" si="17"/>
        <v>8.642</v>
      </c>
      <c r="W157" s="45">
        <f t="shared" si="17"/>
        <v>642.1819999999999</v>
      </c>
      <c r="X157" s="45">
        <f t="shared" si="17"/>
        <v>579.88</v>
      </c>
      <c r="Y157" s="45">
        <f t="shared" si="17"/>
        <v>158.39000000000001</v>
      </c>
      <c r="Z157" s="45">
        <f t="shared" si="17"/>
        <v>11.395999999999999</v>
      </c>
      <c r="AA157" s="45">
        <f t="shared" si="17"/>
        <v>0.7500000000000001</v>
      </c>
      <c r="AB157" s="45">
        <f t="shared" si="17"/>
        <v>64.69800000000001</v>
      </c>
      <c r="AC157" s="45"/>
      <c r="AD157" s="152"/>
      <c r="AE157" s="152"/>
      <c r="AF157" s="152"/>
      <c r="AG157" s="152"/>
    </row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spans="3:29" ht="13.5" customHeight="1">
      <c r="C171" s="124" t="s">
        <v>89</v>
      </c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68"/>
      <c r="AB171" s="68"/>
      <c r="AC171" s="68"/>
    </row>
    <row r="172" ht="1.5" customHeight="1"/>
    <row r="173" spans="1:33" ht="13.5" customHeight="1">
      <c r="A173" s="100" t="s">
        <v>0</v>
      </c>
      <c r="B173" s="101"/>
      <c r="C173" s="12"/>
      <c r="D173" s="100" t="s">
        <v>2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0" t="s">
        <v>5</v>
      </c>
      <c r="O173" s="100" t="s">
        <v>7</v>
      </c>
      <c r="P173" s="101"/>
      <c r="Q173" s="101"/>
      <c r="R173" s="128" t="s">
        <v>10</v>
      </c>
      <c r="S173" s="110" t="s">
        <v>56</v>
      </c>
      <c r="T173" s="111"/>
      <c r="U173" s="111"/>
      <c r="V173" s="111"/>
      <c r="W173" s="110" t="s">
        <v>57</v>
      </c>
      <c r="X173" s="111"/>
      <c r="Y173" s="111"/>
      <c r="Z173" s="111"/>
      <c r="AA173" s="94" t="s">
        <v>53</v>
      </c>
      <c r="AB173" s="94" t="s">
        <v>54</v>
      </c>
      <c r="AC173" s="94" t="s">
        <v>55</v>
      </c>
      <c r="AD173" s="100" t="s">
        <v>17</v>
      </c>
      <c r="AE173" s="101"/>
      <c r="AF173" s="101"/>
      <c r="AG173" s="101"/>
    </row>
    <row r="174" spans="1:33" ht="27" customHeight="1">
      <c r="A174" s="102"/>
      <c r="B174" s="103"/>
      <c r="C174" s="17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2"/>
      <c r="O174" s="51" t="s">
        <v>6</v>
      </c>
      <c r="P174" s="2" t="s">
        <v>8</v>
      </c>
      <c r="Q174" s="3" t="s">
        <v>9</v>
      </c>
      <c r="R174" s="130"/>
      <c r="S174" s="5" t="s">
        <v>45</v>
      </c>
      <c r="T174" s="70" t="s">
        <v>46</v>
      </c>
      <c r="U174" s="72" t="s">
        <v>47</v>
      </c>
      <c r="V174" s="72" t="s">
        <v>48</v>
      </c>
      <c r="W174" s="71" t="s">
        <v>49</v>
      </c>
      <c r="X174" s="70" t="s">
        <v>50</v>
      </c>
      <c r="Y174" s="70" t="s">
        <v>51</v>
      </c>
      <c r="Z174" s="72" t="s">
        <v>52</v>
      </c>
      <c r="AA174" s="94"/>
      <c r="AB174" s="94"/>
      <c r="AC174" s="94"/>
      <c r="AD174" s="106"/>
      <c r="AE174" s="107"/>
      <c r="AF174" s="107"/>
      <c r="AG174" s="107"/>
    </row>
    <row r="175" spans="1:33" ht="22.5" customHeight="1">
      <c r="A175" s="92"/>
      <c r="B175" s="92"/>
      <c r="C175" s="15"/>
      <c r="D175" s="120" t="s">
        <v>11</v>
      </c>
      <c r="E175" s="120"/>
      <c r="F175" s="120"/>
      <c r="G175" s="120"/>
      <c r="H175" s="120"/>
      <c r="I175" s="120"/>
      <c r="J175" s="120"/>
      <c r="K175" s="120"/>
      <c r="L175" s="120"/>
      <c r="M175" s="120"/>
      <c r="N175" s="7"/>
      <c r="O175" s="49"/>
      <c r="P175" s="7"/>
      <c r="Q175" s="7"/>
      <c r="R175" s="8"/>
      <c r="S175" s="7"/>
      <c r="T175" s="7"/>
      <c r="U175" s="49"/>
      <c r="V175" s="7"/>
      <c r="W175" s="49"/>
      <c r="X175" s="49"/>
      <c r="Y175" s="9"/>
      <c r="Z175" s="49"/>
      <c r="AA175" s="49"/>
      <c r="AB175" s="49"/>
      <c r="AC175" s="49"/>
      <c r="AD175" s="123"/>
      <c r="AE175" s="123"/>
      <c r="AF175" s="123"/>
      <c r="AG175" s="123"/>
    </row>
    <row r="176" spans="1:33" ht="24" customHeight="1">
      <c r="A176" s="92"/>
      <c r="B176" s="92"/>
      <c r="C176" s="21">
        <v>1</v>
      </c>
      <c r="D176" s="97" t="s">
        <v>14</v>
      </c>
      <c r="E176" s="97"/>
      <c r="F176" s="97"/>
      <c r="G176" s="97"/>
      <c r="H176" s="97"/>
      <c r="I176" s="97"/>
      <c r="J176" s="97"/>
      <c r="K176" s="97"/>
      <c r="L176" s="97"/>
      <c r="M176" s="97"/>
      <c r="N176" s="55">
        <v>200</v>
      </c>
      <c r="O176" s="57">
        <v>4.17</v>
      </c>
      <c r="P176" s="57">
        <v>9.63</v>
      </c>
      <c r="Q176" s="57">
        <v>20.79</v>
      </c>
      <c r="R176" s="57">
        <v>186.54</v>
      </c>
      <c r="S176" s="57">
        <v>0.1</v>
      </c>
      <c r="T176" s="57">
        <v>0.34</v>
      </c>
      <c r="U176" s="57">
        <v>32.65</v>
      </c>
      <c r="V176" s="57">
        <v>0.39</v>
      </c>
      <c r="W176" s="57">
        <v>81.72</v>
      </c>
      <c r="X176" s="57">
        <v>181.8</v>
      </c>
      <c r="Y176" s="57">
        <v>33.22</v>
      </c>
      <c r="Z176" s="57">
        <v>0.8</v>
      </c>
      <c r="AA176" s="60">
        <v>0.1</v>
      </c>
      <c r="AB176" s="60">
        <v>7.02</v>
      </c>
      <c r="AC176" s="60">
        <v>196</v>
      </c>
      <c r="AD176" s="93" t="s">
        <v>58</v>
      </c>
      <c r="AE176" s="93"/>
      <c r="AF176" s="93"/>
      <c r="AG176" s="93"/>
    </row>
    <row r="177" spans="1:33" ht="24" customHeight="1">
      <c r="A177" s="93">
        <v>3</v>
      </c>
      <c r="B177" s="93"/>
      <c r="C177" s="21">
        <v>2</v>
      </c>
      <c r="D177" s="117" t="s">
        <v>21</v>
      </c>
      <c r="E177" s="117"/>
      <c r="F177" s="117"/>
      <c r="G177" s="117"/>
      <c r="H177" s="117"/>
      <c r="I177" s="117"/>
      <c r="J177" s="117"/>
      <c r="K177" s="117"/>
      <c r="L177" s="117"/>
      <c r="M177" s="117"/>
      <c r="N177" s="81">
        <v>200</v>
      </c>
      <c r="O177" s="89">
        <v>4.39</v>
      </c>
      <c r="P177" s="90">
        <v>4.04</v>
      </c>
      <c r="Q177" s="90">
        <v>16.4</v>
      </c>
      <c r="R177" s="90">
        <v>119.6</v>
      </c>
      <c r="S177" s="90">
        <v>2.42</v>
      </c>
      <c r="T177" s="90">
        <v>0.72</v>
      </c>
      <c r="U177" s="89">
        <v>18</v>
      </c>
      <c r="V177" s="90">
        <v>0</v>
      </c>
      <c r="W177" s="89">
        <v>165.4</v>
      </c>
      <c r="X177" s="89">
        <v>162</v>
      </c>
      <c r="Y177" s="90">
        <v>32.8</v>
      </c>
      <c r="Z177" s="89">
        <v>1.7</v>
      </c>
      <c r="AA177" s="89">
        <v>0.16</v>
      </c>
      <c r="AB177" s="89">
        <v>18.8</v>
      </c>
      <c r="AC177" s="89">
        <v>418</v>
      </c>
      <c r="AD177" s="93" t="s">
        <v>58</v>
      </c>
      <c r="AE177" s="93"/>
      <c r="AF177" s="93"/>
      <c r="AG177" s="93"/>
    </row>
    <row r="178" spans="1:33" ht="24" customHeight="1">
      <c r="A178" s="92"/>
      <c r="B178" s="92"/>
      <c r="C178" s="21">
        <v>3</v>
      </c>
      <c r="D178" s="97" t="s">
        <v>15</v>
      </c>
      <c r="E178" s="97"/>
      <c r="F178" s="97"/>
      <c r="G178" s="97"/>
      <c r="H178" s="97"/>
      <c r="I178" s="97"/>
      <c r="J178" s="97"/>
      <c r="K178" s="97"/>
      <c r="L178" s="97"/>
      <c r="M178" s="97"/>
      <c r="N178" s="69">
        <v>50</v>
      </c>
      <c r="O178" s="69">
        <v>9</v>
      </c>
      <c r="P178" s="69">
        <v>4.5</v>
      </c>
      <c r="Q178" s="69">
        <v>1.5</v>
      </c>
      <c r="R178" s="69">
        <v>84.5</v>
      </c>
      <c r="S178" s="69">
        <v>0.02</v>
      </c>
      <c r="T178" s="69">
        <v>0.25</v>
      </c>
      <c r="U178" s="69">
        <v>25</v>
      </c>
      <c r="V178" s="69">
        <v>0.1</v>
      </c>
      <c r="W178" s="69">
        <v>82</v>
      </c>
      <c r="X178" s="69">
        <v>110</v>
      </c>
      <c r="Y178" s="69">
        <v>11.5</v>
      </c>
      <c r="Z178" s="69">
        <v>0.2</v>
      </c>
      <c r="AA178" s="69">
        <v>0.14</v>
      </c>
      <c r="AB178" s="69">
        <v>0</v>
      </c>
      <c r="AC178" s="69" t="s">
        <v>44</v>
      </c>
      <c r="AD178" s="153" t="s">
        <v>44</v>
      </c>
      <c r="AE178" s="154"/>
      <c r="AF178" s="154"/>
      <c r="AG178" s="155"/>
    </row>
    <row r="179" spans="1:33" ht="24" customHeight="1">
      <c r="A179" s="92"/>
      <c r="B179" s="92"/>
      <c r="C179" s="21">
        <v>4</v>
      </c>
      <c r="D179" s="117" t="s">
        <v>22</v>
      </c>
      <c r="E179" s="117"/>
      <c r="F179" s="117"/>
      <c r="G179" s="117"/>
      <c r="H179" s="117"/>
      <c r="I179" s="117"/>
      <c r="J179" s="117"/>
      <c r="K179" s="117"/>
      <c r="L179" s="117"/>
      <c r="M179" s="117"/>
      <c r="N179" s="55">
        <v>60</v>
      </c>
      <c r="O179" s="90">
        <v>4.5</v>
      </c>
      <c r="P179" s="90">
        <v>1.74</v>
      </c>
      <c r="Q179" s="90">
        <v>30.84</v>
      </c>
      <c r="R179" s="90">
        <v>157.02</v>
      </c>
      <c r="S179" s="90">
        <v>0.07</v>
      </c>
      <c r="T179" s="90">
        <v>0</v>
      </c>
      <c r="U179" s="90">
        <v>0</v>
      </c>
      <c r="V179" s="90">
        <v>1.02</v>
      </c>
      <c r="W179" s="90">
        <v>14.1</v>
      </c>
      <c r="X179" s="90">
        <v>39</v>
      </c>
      <c r="Y179" s="90">
        <v>7.8</v>
      </c>
      <c r="Z179" s="90">
        <v>0.072</v>
      </c>
      <c r="AA179" s="90">
        <v>0.02</v>
      </c>
      <c r="AB179" s="90">
        <v>0</v>
      </c>
      <c r="AC179" s="90">
        <v>18</v>
      </c>
      <c r="AD179" s="93" t="s">
        <v>58</v>
      </c>
      <c r="AE179" s="93"/>
      <c r="AF179" s="93"/>
      <c r="AG179" s="93"/>
    </row>
    <row r="180" spans="1:33" ht="13.5" customHeight="1">
      <c r="A180" s="98"/>
      <c r="B180" s="99"/>
      <c r="C180" s="11"/>
      <c r="D180" s="108" t="s">
        <v>36</v>
      </c>
      <c r="E180" s="108"/>
      <c r="F180" s="108"/>
      <c r="G180" s="108"/>
      <c r="H180" s="108"/>
      <c r="I180" s="10"/>
      <c r="J180" s="10"/>
      <c r="K180" s="10"/>
      <c r="L180" s="10"/>
      <c r="M180" s="10"/>
      <c r="N180" s="34">
        <f aca="true" t="shared" si="18" ref="N180:AB180">SUM(N176:N179)</f>
        <v>510</v>
      </c>
      <c r="O180" s="50">
        <f t="shared" si="18"/>
        <v>22.06</v>
      </c>
      <c r="P180" s="50">
        <f t="shared" si="18"/>
        <v>19.91</v>
      </c>
      <c r="Q180" s="50">
        <f t="shared" si="18"/>
        <v>69.53</v>
      </c>
      <c r="R180" s="50">
        <f t="shared" si="18"/>
        <v>547.66</v>
      </c>
      <c r="S180" s="50">
        <f t="shared" si="18"/>
        <v>2.61</v>
      </c>
      <c r="T180" s="50">
        <f t="shared" si="18"/>
        <v>1.31</v>
      </c>
      <c r="U180" s="50">
        <f t="shared" si="18"/>
        <v>75.65</v>
      </c>
      <c r="V180" s="50">
        <f t="shared" si="18"/>
        <v>1.51</v>
      </c>
      <c r="W180" s="50">
        <f t="shared" si="18"/>
        <v>343.22</v>
      </c>
      <c r="X180" s="50">
        <f t="shared" si="18"/>
        <v>492.8</v>
      </c>
      <c r="Y180" s="50">
        <f t="shared" si="18"/>
        <v>85.32</v>
      </c>
      <c r="Z180" s="50">
        <f t="shared" si="18"/>
        <v>2.7720000000000002</v>
      </c>
      <c r="AA180" s="52">
        <f t="shared" si="18"/>
        <v>0.42000000000000004</v>
      </c>
      <c r="AB180" s="52">
        <f t="shared" si="18"/>
        <v>25.82</v>
      </c>
      <c r="AC180" s="52"/>
      <c r="AD180" s="104"/>
      <c r="AE180" s="105"/>
      <c r="AF180" s="105"/>
      <c r="AG180" s="105"/>
    </row>
    <row r="181" spans="1:29" ht="22.5" customHeight="1">
      <c r="A181" s="92"/>
      <c r="B181" s="92"/>
      <c r="C181" s="15"/>
      <c r="D181" s="120" t="s">
        <v>12</v>
      </c>
      <c r="E181" s="120"/>
      <c r="F181" s="120"/>
      <c r="G181" s="120"/>
      <c r="H181" s="120"/>
      <c r="I181" s="120"/>
      <c r="J181" s="120"/>
      <c r="K181" s="120"/>
      <c r="L181" s="120"/>
      <c r="M181" s="120"/>
      <c r="N181" s="7"/>
      <c r="O181" s="49"/>
      <c r="P181" s="7"/>
      <c r="Q181" s="7"/>
      <c r="R181" s="8"/>
      <c r="S181" s="7"/>
      <c r="T181" s="7"/>
      <c r="U181" s="49"/>
      <c r="V181" s="7"/>
      <c r="W181" s="49"/>
      <c r="X181" s="49"/>
      <c r="Y181" s="9"/>
      <c r="Z181" s="49"/>
      <c r="AA181" s="64"/>
      <c r="AB181" s="64"/>
      <c r="AC181" s="64"/>
    </row>
    <row r="182" spans="1:33" ht="24" customHeight="1">
      <c r="A182" s="92"/>
      <c r="B182" s="92"/>
      <c r="C182" s="21">
        <v>1</v>
      </c>
      <c r="D182" s="117" t="s">
        <v>63</v>
      </c>
      <c r="E182" s="117"/>
      <c r="F182" s="117"/>
      <c r="G182" s="117"/>
      <c r="H182" s="117"/>
      <c r="I182" s="117"/>
      <c r="J182" s="117"/>
      <c r="K182" s="117"/>
      <c r="L182" s="117"/>
      <c r="M182" s="117"/>
      <c r="N182" s="69">
        <v>60</v>
      </c>
      <c r="O182" s="69">
        <v>0.48</v>
      </c>
      <c r="P182" s="69">
        <v>0.06</v>
      </c>
      <c r="Q182" s="69">
        <v>1.02</v>
      </c>
      <c r="R182" s="69">
        <v>6.54</v>
      </c>
      <c r="S182" s="69">
        <v>0.01</v>
      </c>
      <c r="T182" s="69">
        <v>3</v>
      </c>
      <c r="U182" s="69">
        <v>0</v>
      </c>
      <c r="V182" s="69">
        <v>0.06</v>
      </c>
      <c r="W182" s="69">
        <v>13.8</v>
      </c>
      <c r="X182" s="69">
        <v>0</v>
      </c>
      <c r="Y182" s="69">
        <v>8.4</v>
      </c>
      <c r="Z182" s="69">
        <v>0.36</v>
      </c>
      <c r="AA182" s="69">
        <v>0.01</v>
      </c>
      <c r="AB182" s="69">
        <v>1.8</v>
      </c>
      <c r="AC182" s="69" t="s">
        <v>64</v>
      </c>
      <c r="AD182" s="93" t="s">
        <v>58</v>
      </c>
      <c r="AE182" s="93"/>
      <c r="AF182" s="93"/>
      <c r="AG182" s="93"/>
    </row>
    <row r="183" spans="1:33" ht="24" customHeight="1">
      <c r="A183" s="92"/>
      <c r="B183" s="92"/>
      <c r="C183" s="21">
        <v>2</v>
      </c>
      <c r="D183" s="117" t="s">
        <v>100</v>
      </c>
      <c r="E183" s="117"/>
      <c r="F183" s="117"/>
      <c r="G183" s="117"/>
      <c r="H183" s="117"/>
      <c r="I183" s="117"/>
      <c r="J183" s="117"/>
      <c r="K183" s="117"/>
      <c r="L183" s="117"/>
      <c r="M183" s="117"/>
      <c r="N183" s="69">
        <v>200</v>
      </c>
      <c r="O183" s="69">
        <v>3.12</v>
      </c>
      <c r="P183" s="69">
        <v>4.32</v>
      </c>
      <c r="Q183" s="69">
        <v>6.74</v>
      </c>
      <c r="R183" s="69">
        <v>78.34</v>
      </c>
      <c r="S183" s="69">
        <v>0.05</v>
      </c>
      <c r="T183" s="69">
        <v>15.77</v>
      </c>
      <c r="U183" s="69">
        <v>10.9</v>
      </c>
      <c r="V183" s="69">
        <v>1.02</v>
      </c>
      <c r="W183" s="69">
        <v>122.58</v>
      </c>
      <c r="X183" s="69">
        <v>1.73</v>
      </c>
      <c r="Y183" s="69">
        <v>17.96</v>
      </c>
      <c r="Z183" s="69">
        <v>0.68</v>
      </c>
      <c r="AA183" s="69">
        <v>0.06</v>
      </c>
      <c r="AB183" s="69">
        <v>3.66</v>
      </c>
      <c r="AC183" s="69">
        <v>157</v>
      </c>
      <c r="AD183" s="93" t="s">
        <v>58</v>
      </c>
      <c r="AE183" s="93"/>
      <c r="AF183" s="93"/>
      <c r="AG183" s="93"/>
    </row>
    <row r="184" spans="1:33" ht="24" customHeight="1">
      <c r="A184" s="92"/>
      <c r="B184" s="92"/>
      <c r="C184" s="23">
        <v>3</v>
      </c>
      <c r="D184" s="117" t="s">
        <v>30</v>
      </c>
      <c r="E184" s="117"/>
      <c r="F184" s="117"/>
      <c r="G184" s="117"/>
      <c r="H184" s="117"/>
      <c r="I184" s="117"/>
      <c r="J184" s="117"/>
      <c r="K184" s="117"/>
      <c r="L184" s="117"/>
      <c r="M184" s="117"/>
      <c r="N184" s="69">
        <v>90</v>
      </c>
      <c r="O184" s="69">
        <v>13.43</v>
      </c>
      <c r="P184" s="69">
        <v>9.25</v>
      </c>
      <c r="Q184" s="69">
        <v>3.8</v>
      </c>
      <c r="R184" s="69">
        <v>152.11</v>
      </c>
      <c r="S184" s="69">
        <v>0.22</v>
      </c>
      <c r="T184" s="69">
        <v>22.9</v>
      </c>
      <c r="U184" s="69">
        <v>3900.5</v>
      </c>
      <c r="V184" s="69">
        <v>0.78</v>
      </c>
      <c r="W184" s="69">
        <v>322.95</v>
      </c>
      <c r="X184" s="69">
        <v>333.47</v>
      </c>
      <c r="Y184" s="69">
        <v>15.98</v>
      </c>
      <c r="Z184" s="69">
        <v>4.74</v>
      </c>
      <c r="AA184" s="69">
        <v>1.49</v>
      </c>
      <c r="AB184" s="69">
        <v>11.06</v>
      </c>
      <c r="AC184" s="69">
        <v>284</v>
      </c>
      <c r="AD184" s="93" t="s">
        <v>58</v>
      </c>
      <c r="AE184" s="93"/>
      <c r="AF184" s="93"/>
      <c r="AG184" s="93"/>
    </row>
    <row r="185" spans="1:33" ht="24" customHeight="1">
      <c r="A185" s="92"/>
      <c r="B185" s="92"/>
      <c r="C185" s="21">
        <v>4</v>
      </c>
      <c r="D185" s="117" t="s">
        <v>41</v>
      </c>
      <c r="E185" s="117"/>
      <c r="F185" s="117"/>
      <c r="G185" s="117"/>
      <c r="H185" s="117"/>
      <c r="I185" s="117"/>
      <c r="J185" s="117"/>
      <c r="K185" s="117"/>
      <c r="L185" s="117"/>
      <c r="M185" s="117"/>
      <c r="N185" s="69">
        <v>150</v>
      </c>
      <c r="O185" s="69">
        <v>3.28</v>
      </c>
      <c r="P185" s="69">
        <v>4.95</v>
      </c>
      <c r="Q185" s="69">
        <v>21.99</v>
      </c>
      <c r="R185" s="69">
        <v>145.57</v>
      </c>
      <c r="S185" s="69">
        <v>0.16</v>
      </c>
      <c r="T185" s="69">
        <v>12.96</v>
      </c>
      <c r="U185" s="69">
        <v>16.88</v>
      </c>
      <c r="V185" s="69">
        <v>0.17</v>
      </c>
      <c r="W185" s="69">
        <v>47</v>
      </c>
      <c r="X185" s="69">
        <v>0.7</v>
      </c>
      <c r="Y185" s="69">
        <v>32.64</v>
      </c>
      <c r="Z185" s="69">
        <v>1.19</v>
      </c>
      <c r="AA185" s="69">
        <v>0.14</v>
      </c>
      <c r="AB185" s="69">
        <v>8.84</v>
      </c>
      <c r="AC185" s="69">
        <v>354</v>
      </c>
      <c r="AD185" s="93" t="s">
        <v>58</v>
      </c>
      <c r="AE185" s="93"/>
      <c r="AF185" s="93"/>
      <c r="AG185" s="93"/>
    </row>
    <row r="186" spans="1:33" ht="24" customHeight="1">
      <c r="A186" s="92"/>
      <c r="B186" s="92"/>
      <c r="C186" s="21">
        <v>5</v>
      </c>
      <c r="D186" s="117" t="s">
        <v>76</v>
      </c>
      <c r="E186" s="117"/>
      <c r="F186" s="117"/>
      <c r="G186" s="117"/>
      <c r="H186" s="117"/>
      <c r="I186" s="117"/>
      <c r="J186" s="117"/>
      <c r="K186" s="117"/>
      <c r="L186" s="117"/>
      <c r="M186" s="117"/>
      <c r="N186" s="84">
        <v>200</v>
      </c>
      <c r="O186" s="90">
        <v>0.1</v>
      </c>
      <c r="P186" s="90">
        <v>0.04</v>
      </c>
      <c r="Q186" s="90">
        <v>20.72</v>
      </c>
      <c r="R186" s="90">
        <v>83.64</v>
      </c>
      <c r="S186" s="90">
        <v>0</v>
      </c>
      <c r="T186" s="90">
        <v>3</v>
      </c>
      <c r="U186" s="90">
        <v>0</v>
      </c>
      <c r="V186" s="90">
        <v>0.2</v>
      </c>
      <c r="W186" s="90">
        <v>3.4</v>
      </c>
      <c r="X186" s="90">
        <v>13</v>
      </c>
      <c r="Y186" s="90">
        <v>3</v>
      </c>
      <c r="Z186" s="90">
        <v>0.4</v>
      </c>
      <c r="AA186" s="90">
        <v>0</v>
      </c>
      <c r="AB186" s="90">
        <v>0</v>
      </c>
      <c r="AC186" s="90">
        <v>457</v>
      </c>
      <c r="AD186" s="93" t="s">
        <v>58</v>
      </c>
      <c r="AE186" s="93"/>
      <c r="AF186" s="93"/>
      <c r="AG186" s="93"/>
    </row>
    <row r="187" spans="1:33" ht="24" customHeight="1">
      <c r="A187" s="92"/>
      <c r="B187" s="92"/>
      <c r="C187" s="21">
        <v>6</v>
      </c>
      <c r="D187" s="117" t="s">
        <v>22</v>
      </c>
      <c r="E187" s="117"/>
      <c r="F187" s="117"/>
      <c r="G187" s="117"/>
      <c r="H187" s="117"/>
      <c r="I187" s="117"/>
      <c r="J187" s="117"/>
      <c r="K187" s="117"/>
      <c r="L187" s="117"/>
      <c r="M187" s="117"/>
      <c r="N187" s="69">
        <v>20</v>
      </c>
      <c r="O187" s="90">
        <v>1.5</v>
      </c>
      <c r="P187" s="90">
        <v>0.58</v>
      </c>
      <c r="Q187" s="90">
        <v>10.28</v>
      </c>
      <c r="R187" s="90">
        <v>52.34</v>
      </c>
      <c r="S187" s="90">
        <v>0.02</v>
      </c>
      <c r="T187" s="90">
        <v>0</v>
      </c>
      <c r="U187" s="90">
        <v>0</v>
      </c>
      <c r="V187" s="90">
        <v>0.34</v>
      </c>
      <c r="W187" s="90">
        <v>4.7</v>
      </c>
      <c r="X187" s="90">
        <v>13</v>
      </c>
      <c r="Y187" s="90">
        <v>2.6</v>
      </c>
      <c r="Z187" s="90">
        <v>0.024</v>
      </c>
      <c r="AA187" s="90">
        <v>0.01</v>
      </c>
      <c r="AB187" s="90">
        <v>0</v>
      </c>
      <c r="AC187" s="90">
        <v>18</v>
      </c>
      <c r="AD187" s="93" t="s">
        <v>58</v>
      </c>
      <c r="AE187" s="93"/>
      <c r="AF187" s="93"/>
      <c r="AG187" s="93"/>
    </row>
    <row r="188" spans="1:33" ht="24" customHeight="1">
      <c r="A188" s="118"/>
      <c r="B188" s="119"/>
      <c r="C188" s="21">
        <v>7</v>
      </c>
      <c r="D188" s="112" t="s">
        <v>31</v>
      </c>
      <c r="E188" s="113"/>
      <c r="F188" s="113"/>
      <c r="G188" s="113"/>
      <c r="H188" s="113"/>
      <c r="I188" s="113"/>
      <c r="J188" s="113"/>
      <c r="K188" s="113"/>
      <c r="L188" s="113"/>
      <c r="M188" s="114"/>
      <c r="N188" s="69">
        <v>40</v>
      </c>
      <c r="O188" s="89">
        <v>2.24</v>
      </c>
      <c r="P188" s="90">
        <v>0.44</v>
      </c>
      <c r="Q188" s="90">
        <v>19.76</v>
      </c>
      <c r="R188" s="90">
        <v>91.96</v>
      </c>
      <c r="S188" s="90">
        <v>0.04</v>
      </c>
      <c r="T188" s="90">
        <v>0</v>
      </c>
      <c r="U188" s="89">
        <v>0</v>
      </c>
      <c r="V188" s="90">
        <v>0.36</v>
      </c>
      <c r="W188" s="89">
        <v>100</v>
      </c>
      <c r="X188" s="89">
        <v>31.2</v>
      </c>
      <c r="Y188" s="90">
        <v>10</v>
      </c>
      <c r="Z188" s="89">
        <v>0.08</v>
      </c>
      <c r="AA188" s="89">
        <v>0.01</v>
      </c>
      <c r="AB188" s="89">
        <v>4</v>
      </c>
      <c r="AC188" s="89">
        <v>19</v>
      </c>
      <c r="AD188" s="93" t="s">
        <v>58</v>
      </c>
      <c r="AE188" s="93"/>
      <c r="AF188" s="93"/>
      <c r="AG188" s="93"/>
    </row>
    <row r="189" spans="1:33" ht="13.5" customHeight="1">
      <c r="A189" s="104"/>
      <c r="B189" s="105"/>
      <c r="C189" s="16"/>
      <c r="D189" s="108" t="s">
        <v>37</v>
      </c>
      <c r="E189" s="108"/>
      <c r="F189" s="108"/>
      <c r="G189" s="108"/>
      <c r="H189" s="108"/>
      <c r="I189" s="10"/>
      <c r="J189" s="10"/>
      <c r="K189" s="10"/>
      <c r="L189" s="10"/>
      <c r="M189" s="10"/>
      <c r="N189" s="34">
        <f aca="true" t="shared" si="19" ref="N189:AB189">SUM(N182:N188)</f>
        <v>760</v>
      </c>
      <c r="O189" s="46">
        <f t="shared" si="19"/>
        <v>24.150000000000006</v>
      </c>
      <c r="P189" s="46">
        <f t="shared" si="19"/>
        <v>19.639999999999997</v>
      </c>
      <c r="Q189" s="46">
        <f t="shared" si="19"/>
        <v>84.31</v>
      </c>
      <c r="R189" s="46">
        <f t="shared" si="19"/>
        <v>610.5</v>
      </c>
      <c r="S189" s="46">
        <f t="shared" si="19"/>
        <v>0.5000000000000001</v>
      </c>
      <c r="T189" s="46">
        <f t="shared" si="19"/>
        <v>57.63</v>
      </c>
      <c r="U189" s="46">
        <f t="shared" si="19"/>
        <v>3928.28</v>
      </c>
      <c r="V189" s="46">
        <f t="shared" si="19"/>
        <v>2.93</v>
      </c>
      <c r="W189" s="46">
        <f t="shared" si="19"/>
        <v>614.43</v>
      </c>
      <c r="X189" s="46">
        <f t="shared" si="19"/>
        <v>393.1</v>
      </c>
      <c r="Y189" s="46">
        <f t="shared" si="19"/>
        <v>90.58</v>
      </c>
      <c r="Z189" s="46">
        <f t="shared" si="19"/>
        <v>7.474000000000001</v>
      </c>
      <c r="AA189" s="46">
        <f t="shared" si="19"/>
        <v>1.7200000000000002</v>
      </c>
      <c r="AB189" s="46">
        <f t="shared" si="19"/>
        <v>29.36</v>
      </c>
      <c r="AC189" s="46"/>
      <c r="AD189" s="93"/>
      <c r="AE189" s="93"/>
      <c r="AF189" s="93"/>
      <c r="AG189" s="93"/>
    </row>
    <row r="190" spans="1:33" ht="13.5" customHeight="1">
      <c r="A190" s="104"/>
      <c r="B190" s="105"/>
      <c r="C190" s="16"/>
      <c r="D190" s="108" t="s">
        <v>18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109"/>
      <c r="O190" s="46">
        <f aca="true" t="shared" si="20" ref="O190:AB190">O189+O180</f>
        <v>46.21000000000001</v>
      </c>
      <c r="P190" s="46">
        <f t="shared" si="20"/>
        <v>39.55</v>
      </c>
      <c r="Q190" s="46">
        <f t="shared" si="20"/>
        <v>153.84</v>
      </c>
      <c r="R190" s="46">
        <f t="shared" si="20"/>
        <v>1158.1599999999999</v>
      </c>
      <c r="S190" s="46">
        <f t="shared" si="20"/>
        <v>3.11</v>
      </c>
      <c r="T190" s="46">
        <f t="shared" si="20"/>
        <v>58.940000000000005</v>
      </c>
      <c r="U190" s="46">
        <f t="shared" si="20"/>
        <v>4003.9300000000003</v>
      </c>
      <c r="V190" s="46">
        <f t="shared" si="20"/>
        <v>4.44</v>
      </c>
      <c r="W190" s="46">
        <f t="shared" si="20"/>
        <v>957.65</v>
      </c>
      <c r="X190" s="46">
        <f t="shared" si="20"/>
        <v>885.9000000000001</v>
      </c>
      <c r="Y190" s="46">
        <f t="shared" si="20"/>
        <v>175.89999999999998</v>
      </c>
      <c r="Z190" s="46">
        <f t="shared" si="20"/>
        <v>10.246000000000002</v>
      </c>
      <c r="AA190" s="46">
        <f t="shared" si="20"/>
        <v>2.14</v>
      </c>
      <c r="AB190" s="46">
        <f t="shared" si="20"/>
        <v>55.18</v>
      </c>
      <c r="AC190" s="46"/>
      <c r="AD190" s="93"/>
      <c r="AE190" s="93"/>
      <c r="AF190" s="93"/>
      <c r="AG190" s="93"/>
    </row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spans="3:29" ht="13.5" customHeight="1">
      <c r="C207" s="124" t="s">
        <v>88</v>
      </c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68"/>
      <c r="AB207" s="68"/>
      <c r="AC207" s="68"/>
    </row>
    <row r="208" ht="1.5" customHeight="1"/>
    <row r="209" spans="1:33" ht="13.5" customHeight="1">
      <c r="A209" s="100" t="s">
        <v>0</v>
      </c>
      <c r="B209" s="101"/>
      <c r="C209" s="12"/>
      <c r="D209" s="100" t="s">
        <v>2</v>
      </c>
      <c r="E209" s="101"/>
      <c r="F209" s="101"/>
      <c r="G209" s="101"/>
      <c r="H209" s="101"/>
      <c r="I209" s="101"/>
      <c r="J209" s="101"/>
      <c r="K209" s="101"/>
      <c r="L209" s="101"/>
      <c r="M209" s="101"/>
      <c r="N209" s="100" t="s">
        <v>5</v>
      </c>
      <c r="O209" s="100" t="s">
        <v>7</v>
      </c>
      <c r="P209" s="101"/>
      <c r="Q209" s="101"/>
      <c r="R209" s="128" t="s">
        <v>10</v>
      </c>
      <c r="S209" s="110" t="s">
        <v>56</v>
      </c>
      <c r="T209" s="111"/>
      <c r="U209" s="111"/>
      <c r="V209" s="111"/>
      <c r="W209" s="110" t="s">
        <v>57</v>
      </c>
      <c r="X209" s="111"/>
      <c r="Y209" s="111"/>
      <c r="Z209" s="111"/>
      <c r="AA209" s="94" t="s">
        <v>53</v>
      </c>
      <c r="AB209" s="94" t="s">
        <v>54</v>
      </c>
      <c r="AC209" s="94" t="s">
        <v>55</v>
      </c>
      <c r="AD209" s="100" t="s">
        <v>17</v>
      </c>
      <c r="AE209" s="101"/>
      <c r="AF209" s="101"/>
      <c r="AG209" s="101"/>
    </row>
    <row r="210" spans="1:33" ht="27" customHeight="1">
      <c r="A210" s="106"/>
      <c r="B210" s="107"/>
      <c r="C210" s="13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2"/>
      <c r="O210" s="51" t="s">
        <v>6</v>
      </c>
      <c r="P210" s="3" t="s">
        <v>8</v>
      </c>
      <c r="Q210" s="3" t="s">
        <v>9</v>
      </c>
      <c r="R210" s="130"/>
      <c r="S210" s="5" t="s">
        <v>45</v>
      </c>
      <c r="T210" s="70" t="s">
        <v>46</v>
      </c>
      <c r="U210" s="72" t="s">
        <v>47</v>
      </c>
      <c r="V210" s="72" t="s">
        <v>48</v>
      </c>
      <c r="W210" s="71" t="s">
        <v>49</v>
      </c>
      <c r="X210" s="70" t="s">
        <v>50</v>
      </c>
      <c r="Y210" s="70" t="s">
        <v>51</v>
      </c>
      <c r="Z210" s="72" t="s">
        <v>52</v>
      </c>
      <c r="AA210" s="94"/>
      <c r="AB210" s="94"/>
      <c r="AC210" s="94"/>
      <c r="AD210" s="106"/>
      <c r="AE210" s="107"/>
      <c r="AF210" s="107"/>
      <c r="AG210" s="107"/>
    </row>
    <row r="211" spans="1:33" ht="13.5" customHeight="1">
      <c r="A211" s="92"/>
      <c r="B211" s="92"/>
      <c r="C211" s="15"/>
      <c r="D211" s="120" t="s">
        <v>1</v>
      </c>
      <c r="E211" s="120"/>
      <c r="F211" s="120"/>
      <c r="G211" s="120"/>
      <c r="H211" s="120"/>
      <c r="I211" s="120"/>
      <c r="J211" s="120"/>
      <c r="K211" s="120"/>
      <c r="L211" s="120"/>
      <c r="M211" s="120"/>
      <c r="N211" s="7"/>
      <c r="O211" s="49"/>
      <c r="P211" s="7"/>
      <c r="Q211" s="7"/>
      <c r="R211" s="8"/>
      <c r="S211" s="7"/>
      <c r="T211" s="7"/>
      <c r="U211" s="49"/>
      <c r="V211" s="7"/>
      <c r="W211" s="49"/>
      <c r="X211" s="49"/>
      <c r="Y211" s="9"/>
      <c r="Z211" s="49"/>
      <c r="AA211" s="49"/>
      <c r="AB211" s="49"/>
      <c r="AC211" s="49"/>
      <c r="AD211" s="123"/>
      <c r="AE211" s="123"/>
      <c r="AF211" s="123"/>
      <c r="AG211" s="123"/>
    </row>
    <row r="212" spans="1:33" s="86" customFormat="1" ht="24" customHeight="1">
      <c r="A212" s="137"/>
      <c r="B212" s="137"/>
      <c r="C212" s="85">
        <v>1</v>
      </c>
      <c r="D212" s="97" t="s">
        <v>23</v>
      </c>
      <c r="E212" s="97"/>
      <c r="F212" s="97"/>
      <c r="G212" s="97"/>
      <c r="H212" s="97"/>
      <c r="I212" s="97"/>
      <c r="J212" s="97"/>
      <c r="K212" s="97"/>
      <c r="L212" s="97"/>
      <c r="M212" s="97"/>
      <c r="N212" s="83">
        <v>230</v>
      </c>
      <c r="O212" s="83">
        <v>6.6</v>
      </c>
      <c r="P212" s="83">
        <v>5.8</v>
      </c>
      <c r="Q212" s="83">
        <v>31.6</v>
      </c>
      <c r="R212" s="83">
        <v>205.5</v>
      </c>
      <c r="S212" s="83">
        <v>0.14</v>
      </c>
      <c r="T212" s="83">
        <v>0.46</v>
      </c>
      <c r="U212" s="83">
        <v>17.4</v>
      </c>
      <c r="V212" s="83">
        <v>0.11</v>
      </c>
      <c r="W212" s="83">
        <v>101.89</v>
      </c>
      <c r="X212" s="83">
        <v>162</v>
      </c>
      <c r="Y212" s="83">
        <v>35.63</v>
      </c>
      <c r="Z212" s="83">
        <v>0.91</v>
      </c>
      <c r="AA212" s="83">
        <v>0.11</v>
      </c>
      <c r="AB212" s="83">
        <v>8.37</v>
      </c>
      <c r="AC212" s="83">
        <v>199</v>
      </c>
      <c r="AD212" s="122" t="s">
        <v>58</v>
      </c>
      <c r="AE212" s="122"/>
      <c r="AF212" s="122"/>
      <c r="AG212" s="122"/>
    </row>
    <row r="213" spans="1:33" ht="24" customHeight="1">
      <c r="A213" s="92"/>
      <c r="B213" s="92"/>
      <c r="C213" s="21">
        <v>2</v>
      </c>
      <c r="D213" s="97" t="s">
        <v>25</v>
      </c>
      <c r="E213" s="97"/>
      <c r="F213" s="97"/>
      <c r="G213" s="97"/>
      <c r="H213" s="97"/>
      <c r="I213" s="97"/>
      <c r="J213" s="97"/>
      <c r="K213" s="97"/>
      <c r="L213" s="97"/>
      <c r="M213" s="97"/>
      <c r="N213" s="69">
        <v>10</v>
      </c>
      <c r="O213" s="90">
        <v>2.32</v>
      </c>
      <c r="P213" s="90">
        <v>2.95</v>
      </c>
      <c r="Q213" s="90">
        <v>0</v>
      </c>
      <c r="R213" s="90">
        <v>35.83</v>
      </c>
      <c r="S213" s="90">
        <v>0</v>
      </c>
      <c r="T213" s="90">
        <v>0.07</v>
      </c>
      <c r="U213" s="90">
        <v>26</v>
      </c>
      <c r="V213" s="90">
        <v>0.05</v>
      </c>
      <c r="W213" s="90">
        <v>22</v>
      </c>
      <c r="X213" s="90">
        <v>78</v>
      </c>
      <c r="Y213" s="90">
        <v>3.5</v>
      </c>
      <c r="Z213" s="90">
        <v>0.1</v>
      </c>
      <c r="AA213" s="90">
        <v>0.03</v>
      </c>
      <c r="AB213" s="90">
        <v>0</v>
      </c>
      <c r="AC213" s="90">
        <v>16</v>
      </c>
      <c r="AD213" s="93" t="s">
        <v>58</v>
      </c>
      <c r="AE213" s="93"/>
      <c r="AF213" s="93"/>
      <c r="AG213" s="93"/>
    </row>
    <row r="214" spans="1:33" ht="24" customHeight="1">
      <c r="A214" s="92"/>
      <c r="B214" s="92"/>
      <c r="C214" s="21">
        <v>3</v>
      </c>
      <c r="D214" s="97" t="s">
        <v>34</v>
      </c>
      <c r="E214" s="97"/>
      <c r="F214" s="97"/>
      <c r="G214" s="97"/>
      <c r="H214" s="97"/>
      <c r="I214" s="97"/>
      <c r="J214" s="97"/>
      <c r="K214" s="97"/>
      <c r="L214" s="97"/>
      <c r="M214" s="97"/>
      <c r="N214" s="81">
        <v>200</v>
      </c>
      <c r="O214" s="81">
        <v>0</v>
      </c>
      <c r="P214" s="81">
        <v>0</v>
      </c>
      <c r="Q214" s="81">
        <v>5.99</v>
      </c>
      <c r="R214" s="81">
        <v>23.98</v>
      </c>
      <c r="S214" s="81">
        <v>0</v>
      </c>
      <c r="T214" s="81">
        <v>0</v>
      </c>
      <c r="U214" s="81">
        <v>0</v>
      </c>
      <c r="V214" s="81">
        <v>0</v>
      </c>
      <c r="W214" s="81">
        <v>3.65</v>
      </c>
      <c r="X214" s="81">
        <v>0</v>
      </c>
      <c r="Y214" s="81">
        <v>0</v>
      </c>
      <c r="Z214" s="81">
        <v>0.02</v>
      </c>
      <c r="AA214" s="81">
        <v>0</v>
      </c>
      <c r="AB214" s="81">
        <v>0</v>
      </c>
      <c r="AC214" s="81">
        <v>420</v>
      </c>
      <c r="AD214" s="93" t="s">
        <v>58</v>
      </c>
      <c r="AE214" s="93"/>
      <c r="AF214" s="93"/>
      <c r="AG214" s="93"/>
    </row>
    <row r="215" spans="1:33" ht="24" customHeight="1">
      <c r="A215" s="92"/>
      <c r="B215" s="92"/>
      <c r="C215" s="21">
        <v>4</v>
      </c>
      <c r="D215" s="117" t="s">
        <v>22</v>
      </c>
      <c r="E215" s="117"/>
      <c r="F215" s="117"/>
      <c r="G215" s="117"/>
      <c r="H215" s="117"/>
      <c r="I215" s="117"/>
      <c r="J215" s="117"/>
      <c r="K215" s="117"/>
      <c r="L215" s="117"/>
      <c r="M215" s="117"/>
      <c r="N215" s="84">
        <v>60</v>
      </c>
      <c r="O215" s="90">
        <v>4.5</v>
      </c>
      <c r="P215" s="90">
        <v>1.74</v>
      </c>
      <c r="Q215" s="90">
        <v>30.84</v>
      </c>
      <c r="R215" s="90">
        <v>157.02</v>
      </c>
      <c r="S215" s="90">
        <v>0.07</v>
      </c>
      <c r="T215" s="90">
        <v>0</v>
      </c>
      <c r="U215" s="90">
        <v>0</v>
      </c>
      <c r="V215" s="90">
        <v>1.02</v>
      </c>
      <c r="W215" s="90">
        <v>14.1</v>
      </c>
      <c r="X215" s="90">
        <v>39</v>
      </c>
      <c r="Y215" s="90">
        <v>7.8</v>
      </c>
      <c r="Z215" s="90">
        <v>0.072</v>
      </c>
      <c r="AA215" s="90">
        <v>0.02</v>
      </c>
      <c r="AB215" s="90">
        <v>0</v>
      </c>
      <c r="AC215" s="90">
        <v>18</v>
      </c>
      <c r="AD215" s="93" t="s">
        <v>58</v>
      </c>
      <c r="AE215" s="93"/>
      <c r="AF215" s="93"/>
      <c r="AG215" s="93"/>
    </row>
    <row r="216" spans="1:33" ht="13.5" customHeight="1">
      <c r="A216" s="98"/>
      <c r="B216" s="99"/>
      <c r="C216" s="11"/>
      <c r="D216" s="108" t="s">
        <v>36</v>
      </c>
      <c r="E216" s="108"/>
      <c r="F216" s="108"/>
      <c r="G216" s="108"/>
      <c r="H216" s="108"/>
      <c r="I216" s="10"/>
      <c r="J216" s="10"/>
      <c r="K216" s="10"/>
      <c r="L216" s="10"/>
      <c r="M216" s="10"/>
      <c r="N216" s="34">
        <f aca="true" t="shared" si="21" ref="N216:AB216">SUM(N212:N215)</f>
        <v>500</v>
      </c>
      <c r="O216" s="50">
        <f t="shared" si="21"/>
        <v>13.42</v>
      </c>
      <c r="P216" s="50">
        <f t="shared" si="21"/>
        <v>10.49</v>
      </c>
      <c r="Q216" s="50">
        <f t="shared" si="21"/>
        <v>68.43</v>
      </c>
      <c r="R216" s="50">
        <f t="shared" si="21"/>
        <v>422.33000000000004</v>
      </c>
      <c r="S216" s="50">
        <f t="shared" si="21"/>
        <v>0.21000000000000002</v>
      </c>
      <c r="T216" s="50">
        <f t="shared" si="21"/>
        <v>0.53</v>
      </c>
      <c r="U216" s="50">
        <f t="shared" si="21"/>
        <v>43.4</v>
      </c>
      <c r="V216" s="50">
        <f t="shared" si="21"/>
        <v>1.18</v>
      </c>
      <c r="W216" s="50">
        <f t="shared" si="21"/>
        <v>141.64000000000001</v>
      </c>
      <c r="X216" s="50">
        <f t="shared" si="21"/>
        <v>279</v>
      </c>
      <c r="Y216" s="50">
        <f t="shared" si="21"/>
        <v>46.93</v>
      </c>
      <c r="Z216" s="50">
        <f t="shared" si="21"/>
        <v>1.102</v>
      </c>
      <c r="AA216" s="50">
        <f t="shared" si="21"/>
        <v>0.16</v>
      </c>
      <c r="AB216" s="50">
        <f t="shared" si="21"/>
        <v>8.37</v>
      </c>
      <c r="AC216" s="50"/>
      <c r="AD216" s="98"/>
      <c r="AE216" s="99"/>
      <c r="AF216" s="99"/>
      <c r="AG216" s="99"/>
    </row>
    <row r="217" spans="1:33" ht="24" customHeight="1">
      <c r="A217" s="140"/>
      <c r="B217" s="141"/>
      <c r="C217" s="18"/>
      <c r="D217" s="135" t="s">
        <v>3</v>
      </c>
      <c r="E217" s="136"/>
      <c r="F217" s="136"/>
      <c r="G217" s="136"/>
      <c r="H217" s="136"/>
      <c r="I217" s="136"/>
      <c r="J217" s="136"/>
      <c r="K217" s="136"/>
      <c r="L217" s="136"/>
      <c r="M217" s="136"/>
      <c r="N217" s="36"/>
      <c r="O217" s="51"/>
      <c r="P217" s="2"/>
      <c r="Q217" s="2"/>
      <c r="R217" s="4"/>
      <c r="S217" s="2"/>
      <c r="T217" s="2"/>
      <c r="U217" s="51"/>
      <c r="V217" s="2"/>
      <c r="W217" s="51"/>
      <c r="X217" s="51"/>
      <c r="Y217" s="6"/>
      <c r="Z217" s="51"/>
      <c r="AA217" s="61"/>
      <c r="AB217" s="61"/>
      <c r="AC217" s="61"/>
      <c r="AD217" s="93"/>
      <c r="AE217" s="93"/>
      <c r="AF217" s="93"/>
      <c r="AG217" s="93"/>
    </row>
    <row r="218" spans="1:33" ht="24" customHeight="1">
      <c r="A218" s="92"/>
      <c r="B218" s="92"/>
      <c r="C218" s="21">
        <v>1</v>
      </c>
      <c r="D218" s="117" t="s">
        <v>66</v>
      </c>
      <c r="E218" s="117"/>
      <c r="F218" s="117"/>
      <c r="G218" s="117"/>
      <c r="H218" s="117"/>
      <c r="I218" s="117"/>
      <c r="J218" s="117"/>
      <c r="K218" s="117"/>
      <c r="L218" s="117"/>
      <c r="M218" s="117"/>
      <c r="N218" s="55">
        <v>60</v>
      </c>
      <c r="O218" s="43">
        <v>0.72</v>
      </c>
      <c r="P218" s="24">
        <v>2.82</v>
      </c>
      <c r="Q218" s="24">
        <v>4.62</v>
      </c>
      <c r="R218" s="24">
        <v>46.74</v>
      </c>
      <c r="S218" s="24">
        <v>0.02</v>
      </c>
      <c r="T218" s="24">
        <v>5.76</v>
      </c>
      <c r="U218" s="43">
        <v>0</v>
      </c>
      <c r="V218" s="24">
        <v>1.26</v>
      </c>
      <c r="W218" s="43">
        <v>19.2</v>
      </c>
      <c r="X218" s="43">
        <v>22.2</v>
      </c>
      <c r="Y218" s="24">
        <v>7.8</v>
      </c>
      <c r="Z218" s="43">
        <v>0.48</v>
      </c>
      <c r="AA218" s="60">
        <v>0.02</v>
      </c>
      <c r="AB218" s="60">
        <v>0</v>
      </c>
      <c r="AC218" s="69" t="s">
        <v>44</v>
      </c>
      <c r="AD218" s="93" t="s">
        <v>58</v>
      </c>
      <c r="AE218" s="93"/>
      <c r="AF218" s="93"/>
      <c r="AG218" s="93"/>
    </row>
    <row r="219" spans="1:33" ht="24" customHeight="1">
      <c r="A219" s="92"/>
      <c r="B219" s="92"/>
      <c r="C219" s="21">
        <v>2</v>
      </c>
      <c r="D219" s="117" t="s">
        <v>67</v>
      </c>
      <c r="E219" s="117"/>
      <c r="F219" s="117"/>
      <c r="G219" s="117"/>
      <c r="H219" s="117"/>
      <c r="I219" s="117"/>
      <c r="J219" s="117"/>
      <c r="K219" s="117"/>
      <c r="L219" s="117"/>
      <c r="M219" s="117"/>
      <c r="N219" s="55">
        <v>200</v>
      </c>
      <c r="O219" s="43">
        <v>8.17</v>
      </c>
      <c r="P219" s="24">
        <v>4.12</v>
      </c>
      <c r="Q219" s="24">
        <v>11.35</v>
      </c>
      <c r="R219" s="24">
        <v>115.21</v>
      </c>
      <c r="S219" s="24">
        <v>0.09</v>
      </c>
      <c r="T219" s="24">
        <v>7.48</v>
      </c>
      <c r="U219" s="43">
        <v>6.4</v>
      </c>
      <c r="V219" s="24">
        <v>1.42</v>
      </c>
      <c r="W219" s="43">
        <v>95.06</v>
      </c>
      <c r="X219" s="43">
        <v>216</v>
      </c>
      <c r="Y219" s="24">
        <v>37.76</v>
      </c>
      <c r="Z219" s="43">
        <v>0.98</v>
      </c>
      <c r="AA219" s="60">
        <v>0.1</v>
      </c>
      <c r="AB219" s="60">
        <v>3.89</v>
      </c>
      <c r="AC219" s="60">
        <v>134</v>
      </c>
      <c r="AD219" s="93" t="s">
        <v>58</v>
      </c>
      <c r="AE219" s="93"/>
      <c r="AF219" s="93"/>
      <c r="AG219" s="93"/>
    </row>
    <row r="220" spans="1:33" s="86" customFormat="1" ht="24" customHeight="1">
      <c r="A220" s="137"/>
      <c r="B220" s="137"/>
      <c r="C220" s="85">
        <v>3</v>
      </c>
      <c r="D220" s="97" t="s">
        <v>94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83">
        <v>90</v>
      </c>
      <c r="O220" s="83">
        <v>13.69</v>
      </c>
      <c r="P220" s="83">
        <v>16.66</v>
      </c>
      <c r="Q220" s="83">
        <v>13.15</v>
      </c>
      <c r="R220" s="83">
        <v>257.31</v>
      </c>
      <c r="S220" s="83">
        <v>0.07</v>
      </c>
      <c r="T220" s="83">
        <v>0.9</v>
      </c>
      <c r="U220" s="83">
        <v>5.4</v>
      </c>
      <c r="V220" s="83">
        <v>2.64</v>
      </c>
      <c r="W220" s="83">
        <v>13.72</v>
      </c>
      <c r="X220" s="88">
        <v>131.6</v>
      </c>
      <c r="Y220" s="83">
        <v>18.18</v>
      </c>
      <c r="Z220" s="83">
        <v>2.05</v>
      </c>
      <c r="AA220" s="83">
        <v>0.11</v>
      </c>
      <c r="AB220" s="83">
        <v>4.91</v>
      </c>
      <c r="AC220" s="83">
        <v>306</v>
      </c>
      <c r="AD220" s="122" t="s">
        <v>58</v>
      </c>
      <c r="AE220" s="122"/>
      <c r="AF220" s="122"/>
      <c r="AG220" s="122"/>
    </row>
    <row r="221" spans="1:33" ht="24" customHeight="1">
      <c r="A221" s="92"/>
      <c r="B221" s="92"/>
      <c r="C221" s="21">
        <v>4</v>
      </c>
      <c r="D221" s="97" t="s">
        <v>35</v>
      </c>
      <c r="E221" s="97"/>
      <c r="F221" s="97"/>
      <c r="G221" s="97"/>
      <c r="H221" s="97"/>
      <c r="I221" s="97"/>
      <c r="J221" s="97"/>
      <c r="K221" s="97"/>
      <c r="L221" s="97"/>
      <c r="M221" s="97"/>
      <c r="N221" s="69">
        <v>150</v>
      </c>
      <c r="O221" s="69">
        <v>5.81</v>
      </c>
      <c r="P221" s="69">
        <v>4.4</v>
      </c>
      <c r="Q221" s="69">
        <v>37.05</v>
      </c>
      <c r="R221" s="69">
        <v>210.99</v>
      </c>
      <c r="S221" s="69">
        <v>0.09</v>
      </c>
      <c r="T221" s="69">
        <v>0</v>
      </c>
      <c r="U221" s="69">
        <v>13.5</v>
      </c>
      <c r="V221" s="69">
        <v>0.83</v>
      </c>
      <c r="W221" s="69">
        <v>21.56</v>
      </c>
      <c r="X221" s="69">
        <v>0.02</v>
      </c>
      <c r="Y221" s="69">
        <v>9.06</v>
      </c>
      <c r="Z221" s="69">
        <v>0.94</v>
      </c>
      <c r="AA221" s="69">
        <v>0.03</v>
      </c>
      <c r="AB221" s="69">
        <v>1.19</v>
      </c>
      <c r="AC221" s="69">
        <v>340</v>
      </c>
      <c r="AD221" s="93" t="s">
        <v>58</v>
      </c>
      <c r="AE221" s="93"/>
      <c r="AF221" s="93"/>
      <c r="AG221" s="93"/>
    </row>
    <row r="222" spans="1:33" ht="24" customHeight="1">
      <c r="A222" s="1">
        <v>4</v>
      </c>
      <c r="C222" s="82">
        <v>5</v>
      </c>
      <c r="D222" s="117" t="s">
        <v>32</v>
      </c>
      <c r="E222" s="117"/>
      <c r="F222" s="117"/>
      <c r="G222" s="117"/>
      <c r="H222" s="117"/>
      <c r="I222" s="117"/>
      <c r="J222" s="117"/>
      <c r="K222" s="117"/>
      <c r="L222" s="117"/>
      <c r="M222" s="117"/>
      <c r="N222" s="84">
        <v>200</v>
      </c>
      <c r="O222" s="90">
        <v>0.64</v>
      </c>
      <c r="P222" s="90">
        <v>0.05</v>
      </c>
      <c r="Q222" s="90">
        <v>29.1</v>
      </c>
      <c r="R222" s="90">
        <v>119.39</v>
      </c>
      <c r="S222" s="90">
        <v>0</v>
      </c>
      <c r="T222" s="90">
        <v>0.8</v>
      </c>
      <c r="U222" s="90">
        <v>160</v>
      </c>
      <c r="V222" s="90">
        <v>0</v>
      </c>
      <c r="W222" s="90">
        <v>19</v>
      </c>
      <c r="X222" s="90">
        <v>19.25</v>
      </c>
      <c r="Y222" s="90">
        <v>14.72</v>
      </c>
      <c r="Z222" s="90">
        <v>0.002</v>
      </c>
      <c r="AA222" s="90">
        <v>0.03</v>
      </c>
      <c r="AB222" s="90">
        <v>0</v>
      </c>
      <c r="AC222" s="90">
        <v>455</v>
      </c>
      <c r="AD222" s="93" t="s">
        <v>58</v>
      </c>
      <c r="AE222" s="93"/>
      <c r="AF222" s="93"/>
      <c r="AG222" s="93"/>
    </row>
    <row r="223" spans="1:33" ht="24" customHeight="1">
      <c r="A223" s="92"/>
      <c r="B223" s="92"/>
      <c r="C223" s="21">
        <v>6</v>
      </c>
      <c r="D223" s="117" t="s">
        <v>22</v>
      </c>
      <c r="E223" s="117"/>
      <c r="F223" s="117"/>
      <c r="G223" s="117"/>
      <c r="H223" s="117"/>
      <c r="I223" s="117"/>
      <c r="J223" s="117"/>
      <c r="K223" s="117"/>
      <c r="L223" s="117"/>
      <c r="M223" s="117"/>
      <c r="N223" s="69">
        <v>20</v>
      </c>
      <c r="O223" s="90">
        <v>1.5</v>
      </c>
      <c r="P223" s="90">
        <v>0.58</v>
      </c>
      <c r="Q223" s="90">
        <v>10.28</v>
      </c>
      <c r="R223" s="90">
        <v>52.34</v>
      </c>
      <c r="S223" s="90">
        <v>0.02</v>
      </c>
      <c r="T223" s="90">
        <v>0</v>
      </c>
      <c r="U223" s="90">
        <v>0</v>
      </c>
      <c r="V223" s="90">
        <v>0.34</v>
      </c>
      <c r="W223" s="90">
        <v>4.7</v>
      </c>
      <c r="X223" s="90">
        <v>13</v>
      </c>
      <c r="Y223" s="90">
        <v>2.6</v>
      </c>
      <c r="Z223" s="90">
        <v>0.024</v>
      </c>
      <c r="AA223" s="90">
        <v>0.01</v>
      </c>
      <c r="AB223" s="90">
        <v>0</v>
      </c>
      <c r="AC223" s="90">
        <v>18</v>
      </c>
      <c r="AD223" s="93" t="s">
        <v>58</v>
      </c>
      <c r="AE223" s="93"/>
      <c r="AF223" s="93"/>
      <c r="AG223" s="93"/>
    </row>
    <row r="224" spans="1:33" ht="24" customHeight="1">
      <c r="A224" s="92"/>
      <c r="B224" s="92"/>
      <c r="C224" s="21">
        <v>7</v>
      </c>
      <c r="D224" s="112" t="s">
        <v>31</v>
      </c>
      <c r="E224" s="113"/>
      <c r="F224" s="113"/>
      <c r="G224" s="113"/>
      <c r="H224" s="113"/>
      <c r="I224" s="113"/>
      <c r="J224" s="113"/>
      <c r="K224" s="113"/>
      <c r="L224" s="113"/>
      <c r="M224" s="114"/>
      <c r="N224" s="69">
        <v>40</v>
      </c>
      <c r="O224" s="89">
        <v>2.24</v>
      </c>
      <c r="P224" s="90">
        <v>0.44</v>
      </c>
      <c r="Q224" s="90">
        <v>19.76</v>
      </c>
      <c r="R224" s="90">
        <v>91.96</v>
      </c>
      <c r="S224" s="90">
        <v>0.04</v>
      </c>
      <c r="T224" s="90">
        <v>0</v>
      </c>
      <c r="U224" s="89">
        <v>0</v>
      </c>
      <c r="V224" s="90">
        <v>0.36</v>
      </c>
      <c r="W224" s="89">
        <v>100</v>
      </c>
      <c r="X224" s="89">
        <v>31.2</v>
      </c>
      <c r="Y224" s="90">
        <v>10</v>
      </c>
      <c r="Z224" s="89">
        <v>0.08</v>
      </c>
      <c r="AA224" s="89">
        <v>0.01</v>
      </c>
      <c r="AB224" s="89">
        <v>4</v>
      </c>
      <c r="AC224" s="89">
        <v>19</v>
      </c>
      <c r="AD224" s="93" t="s">
        <v>58</v>
      </c>
      <c r="AE224" s="93"/>
      <c r="AF224" s="93"/>
      <c r="AG224" s="93"/>
    </row>
    <row r="225" spans="1:33" ht="13.5" customHeight="1">
      <c r="A225" s="104"/>
      <c r="B225" s="105"/>
      <c r="C225" s="27"/>
      <c r="D225" s="108" t="s">
        <v>37</v>
      </c>
      <c r="E225" s="108"/>
      <c r="F225" s="108"/>
      <c r="G225" s="108"/>
      <c r="H225" s="108"/>
      <c r="I225" s="10"/>
      <c r="J225" s="10"/>
      <c r="K225" s="10"/>
      <c r="L225" s="10"/>
      <c r="M225" s="10"/>
      <c r="N225" s="34">
        <f aca="true" t="shared" si="22" ref="N225:AB225">SUM(N218:N224)</f>
        <v>760</v>
      </c>
      <c r="O225" s="47">
        <f t="shared" si="22"/>
        <v>32.769999999999996</v>
      </c>
      <c r="P225" s="47">
        <f t="shared" si="22"/>
        <v>29.07</v>
      </c>
      <c r="Q225" s="47">
        <f t="shared" si="22"/>
        <v>125.30999999999999</v>
      </c>
      <c r="R225" s="47">
        <f t="shared" si="22"/>
        <v>893.94</v>
      </c>
      <c r="S225" s="47">
        <f t="shared" si="22"/>
        <v>0.33</v>
      </c>
      <c r="T225" s="47">
        <f t="shared" si="22"/>
        <v>14.940000000000001</v>
      </c>
      <c r="U225" s="47">
        <f t="shared" si="22"/>
        <v>185.3</v>
      </c>
      <c r="V225" s="47">
        <f t="shared" si="22"/>
        <v>6.8500000000000005</v>
      </c>
      <c r="W225" s="47">
        <f t="shared" si="22"/>
        <v>273.24</v>
      </c>
      <c r="X225" s="47">
        <f t="shared" si="22"/>
        <v>433.2699999999999</v>
      </c>
      <c r="Y225" s="47">
        <f t="shared" si="22"/>
        <v>100.11999999999999</v>
      </c>
      <c r="Z225" s="47">
        <f t="shared" si="22"/>
        <v>4.555999999999999</v>
      </c>
      <c r="AA225" s="73">
        <f t="shared" si="22"/>
        <v>0.31000000000000005</v>
      </c>
      <c r="AB225" s="73">
        <f t="shared" si="22"/>
        <v>13.99</v>
      </c>
      <c r="AC225" s="65"/>
      <c r="AD225" s="93"/>
      <c r="AE225" s="93"/>
      <c r="AF225" s="93"/>
      <c r="AG225" s="93"/>
    </row>
    <row r="226" spans="1:33" ht="13.5" customHeight="1">
      <c r="A226" s="104"/>
      <c r="B226" s="105"/>
      <c r="C226" s="16"/>
      <c r="D226" s="108" t="s">
        <v>18</v>
      </c>
      <c r="E226" s="108"/>
      <c r="F226" s="108"/>
      <c r="G226" s="108"/>
      <c r="H226" s="108"/>
      <c r="I226" s="108"/>
      <c r="J226" s="108"/>
      <c r="K226" s="108"/>
      <c r="L226" s="108"/>
      <c r="M226" s="108"/>
      <c r="N226" s="109"/>
      <c r="O226" s="47">
        <f aca="true" t="shared" si="23" ref="O226:AB226">O225+O216</f>
        <v>46.19</v>
      </c>
      <c r="P226" s="79">
        <f t="shared" si="23"/>
        <v>39.56</v>
      </c>
      <c r="Q226" s="79">
        <f t="shared" si="23"/>
        <v>193.74</v>
      </c>
      <c r="R226" s="79">
        <f t="shared" si="23"/>
        <v>1316.27</v>
      </c>
      <c r="S226" s="79">
        <f t="shared" si="23"/>
        <v>0.54</v>
      </c>
      <c r="T226" s="79">
        <f t="shared" si="23"/>
        <v>15.47</v>
      </c>
      <c r="U226" s="79">
        <f t="shared" si="23"/>
        <v>228.70000000000002</v>
      </c>
      <c r="V226" s="79">
        <f t="shared" si="23"/>
        <v>8.030000000000001</v>
      </c>
      <c r="W226" s="79">
        <f t="shared" si="23"/>
        <v>414.88</v>
      </c>
      <c r="X226" s="79">
        <f t="shared" si="23"/>
        <v>712.27</v>
      </c>
      <c r="Y226" s="79">
        <f t="shared" si="23"/>
        <v>147.04999999999998</v>
      </c>
      <c r="Z226" s="79">
        <f t="shared" si="23"/>
        <v>5.6579999999999995</v>
      </c>
      <c r="AA226" s="79">
        <f t="shared" si="23"/>
        <v>0.4700000000000001</v>
      </c>
      <c r="AB226" s="79">
        <f t="shared" si="23"/>
        <v>22.36</v>
      </c>
      <c r="AC226" s="65"/>
      <c r="AD226" s="93"/>
      <c r="AE226" s="93"/>
      <c r="AF226" s="93"/>
      <c r="AG226" s="93"/>
    </row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spans="3:29" ht="13.5" customHeight="1">
      <c r="C245" s="124" t="s">
        <v>87</v>
      </c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68"/>
      <c r="AB245" s="68"/>
      <c r="AC245" s="68"/>
    </row>
    <row r="246" ht="1.5" customHeight="1"/>
    <row r="247" spans="1:33" ht="13.5" customHeight="1">
      <c r="A247" s="100" t="s">
        <v>0</v>
      </c>
      <c r="B247" s="101"/>
      <c r="C247" s="12"/>
      <c r="D247" s="100" t="s">
        <v>2</v>
      </c>
      <c r="E247" s="101"/>
      <c r="F247" s="101"/>
      <c r="G247" s="101"/>
      <c r="H247" s="101"/>
      <c r="I247" s="101"/>
      <c r="J247" s="101"/>
      <c r="K247" s="101"/>
      <c r="L247" s="101"/>
      <c r="M247" s="101"/>
      <c r="N247" s="100" t="s">
        <v>5</v>
      </c>
      <c r="O247" s="100" t="s">
        <v>7</v>
      </c>
      <c r="P247" s="101"/>
      <c r="Q247" s="101"/>
      <c r="R247" s="128" t="s">
        <v>10</v>
      </c>
      <c r="S247" s="110" t="s">
        <v>56</v>
      </c>
      <c r="T247" s="111"/>
      <c r="U247" s="111"/>
      <c r="V247" s="111"/>
      <c r="W247" s="110" t="s">
        <v>57</v>
      </c>
      <c r="X247" s="111"/>
      <c r="Y247" s="111"/>
      <c r="Z247" s="111"/>
      <c r="AA247" s="94" t="s">
        <v>53</v>
      </c>
      <c r="AB247" s="94" t="s">
        <v>54</v>
      </c>
      <c r="AC247" s="94" t="s">
        <v>55</v>
      </c>
      <c r="AD247" s="100" t="s">
        <v>17</v>
      </c>
      <c r="AE247" s="101"/>
      <c r="AF247" s="101"/>
      <c r="AG247" s="101"/>
    </row>
    <row r="248" spans="1:33" ht="28.5" customHeight="1">
      <c r="A248" s="106"/>
      <c r="B248" s="107"/>
      <c r="C248" s="13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6"/>
      <c r="O248" s="51" t="s">
        <v>6</v>
      </c>
      <c r="P248" s="3" t="s">
        <v>8</v>
      </c>
      <c r="Q248" s="3" t="s">
        <v>9</v>
      </c>
      <c r="R248" s="130"/>
      <c r="S248" s="5" t="s">
        <v>45</v>
      </c>
      <c r="T248" s="70" t="s">
        <v>46</v>
      </c>
      <c r="U248" s="72" t="s">
        <v>47</v>
      </c>
      <c r="V248" s="72" t="s">
        <v>48</v>
      </c>
      <c r="W248" s="71" t="s">
        <v>49</v>
      </c>
      <c r="X248" s="70" t="s">
        <v>50</v>
      </c>
      <c r="Y248" s="70" t="s">
        <v>51</v>
      </c>
      <c r="Z248" s="72" t="s">
        <v>52</v>
      </c>
      <c r="AA248" s="94"/>
      <c r="AB248" s="94"/>
      <c r="AC248" s="94"/>
      <c r="AD248" s="106"/>
      <c r="AE248" s="107"/>
      <c r="AF248" s="107"/>
      <c r="AG248" s="107"/>
    </row>
    <row r="249" spans="1:33" ht="24" customHeight="1">
      <c r="A249" s="92"/>
      <c r="B249" s="92"/>
      <c r="C249" s="15"/>
      <c r="D249" s="120" t="s">
        <v>1</v>
      </c>
      <c r="E249" s="120"/>
      <c r="F249" s="120"/>
      <c r="G249" s="120"/>
      <c r="H249" s="120"/>
      <c r="I249" s="120"/>
      <c r="J249" s="120"/>
      <c r="K249" s="120"/>
      <c r="L249" s="120"/>
      <c r="M249" s="120"/>
      <c r="N249" s="7"/>
      <c r="O249" s="49"/>
      <c r="P249" s="7"/>
      <c r="Q249" s="7"/>
      <c r="R249" s="8"/>
      <c r="S249" s="7"/>
      <c r="T249" s="7"/>
      <c r="U249" s="49"/>
      <c r="V249" s="7"/>
      <c r="W249" s="49"/>
      <c r="X249" s="49"/>
      <c r="Y249" s="9"/>
      <c r="Z249" s="49"/>
      <c r="AA249" s="49"/>
      <c r="AB249" s="49"/>
      <c r="AC249" s="49"/>
      <c r="AD249" s="123"/>
      <c r="AE249" s="123"/>
      <c r="AF249" s="123"/>
      <c r="AG249" s="123"/>
    </row>
    <row r="250" spans="1:33" ht="24" customHeight="1">
      <c r="A250" s="92"/>
      <c r="B250" s="92"/>
      <c r="C250" s="21">
        <v>1</v>
      </c>
      <c r="D250" s="112" t="s">
        <v>28</v>
      </c>
      <c r="E250" s="113"/>
      <c r="F250" s="113"/>
      <c r="G250" s="113"/>
      <c r="H250" s="113"/>
      <c r="I250" s="113"/>
      <c r="J250" s="113"/>
      <c r="K250" s="113"/>
      <c r="L250" s="113"/>
      <c r="M250" s="114"/>
      <c r="N250" s="78">
        <v>200</v>
      </c>
      <c r="O250" s="78">
        <v>7.13</v>
      </c>
      <c r="P250" s="78">
        <v>9.46</v>
      </c>
      <c r="Q250" s="78">
        <v>25.36</v>
      </c>
      <c r="R250" s="78">
        <v>215.12</v>
      </c>
      <c r="S250" s="78">
        <v>0.12</v>
      </c>
      <c r="T250" s="78">
        <v>0.86</v>
      </c>
      <c r="U250" s="78">
        <v>36.6</v>
      </c>
      <c r="V250" s="78">
        <v>0.23</v>
      </c>
      <c r="W250" s="78">
        <v>180.89</v>
      </c>
      <c r="X250" s="78">
        <v>180</v>
      </c>
      <c r="Y250" s="78">
        <v>64.25</v>
      </c>
      <c r="Z250" s="78">
        <v>0.2</v>
      </c>
      <c r="AA250" s="78">
        <v>0.24</v>
      </c>
      <c r="AB250" s="78">
        <v>14.53</v>
      </c>
      <c r="AC250" s="78">
        <v>191</v>
      </c>
      <c r="AD250" s="93" t="s">
        <v>58</v>
      </c>
      <c r="AE250" s="93"/>
      <c r="AF250" s="93"/>
      <c r="AG250" s="93"/>
    </row>
    <row r="251" spans="1:33" ht="24" customHeight="1">
      <c r="A251" s="92"/>
      <c r="B251" s="92"/>
      <c r="C251" s="21">
        <v>2</v>
      </c>
      <c r="D251" s="97" t="s">
        <v>25</v>
      </c>
      <c r="E251" s="97"/>
      <c r="F251" s="97"/>
      <c r="G251" s="97"/>
      <c r="H251" s="97"/>
      <c r="I251" s="97"/>
      <c r="J251" s="97"/>
      <c r="K251" s="97"/>
      <c r="L251" s="97"/>
      <c r="M251" s="97"/>
      <c r="N251" s="78">
        <v>10</v>
      </c>
      <c r="O251" s="90">
        <v>2.32</v>
      </c>
      <c r="P251" s="90">
        <v>2.95</v>
      </c>
      <c r="Q251" s="90">
        <v>0</v>
      </c>
      <c r="R251" s="90">
        <v>35.83</v>
      </c>
      <c r="S251" s="90">
        <v>0</v>
      </c>
      <c r="T251" s="90">
        <v>0.07</v>
      </c>
      <c r="U251" s="90">
        <v>26</v>
      </c>
      <c r="V251" s="90">
        <v>0.05</v>
      </c>
      <c r="W251" s="90">
        <v>22</v>
      </c>
      <c r="X251" s="90">
        <v>78</v>
      </c>
      <c r="Y251" s="90">
        <v>3.5</v>
      </c>
      <c r="Z251" s="90">
        <v>0.1</v>
      </c>
      <c r="AA251" s="90">
        <v>0.03</v>
      </c>
      <c r="AB251" s="90">
        <v>0</v>
      </c>
      <c r="AC251" s="90">
        <v>16</v>
      </c>
      <c r="AD251" s="93" t="s">
        <v>58</v>
      </c>
      <c r="AE251" s="93"/>
      <c r="AF251" s="93"/>
      <c r="AG251" s="93"/>
    </row>
    <row r="252" spans="1:33" ht="24" customHeight="1">
      <c r="A252" s="92"/>
      <c r="B252" s="92"/>
      <c r="C252" s="21">
        <v>3</v>
      </c>
      <c r="D252" s="97" t="s">
        <v>19</v>
      </c>
      <c r="E252" s="97"/>
      <c r="F252" s="97"/>
      <c r="G252" s="97"/>
      <c r="H252" s="97"/>
      <c r="I252" s="97"/>
      <c r="J252" s="97"/>
      <c r="K252" s="97"/>
      <c r="L252" s="97"/>
      <c r="M252" s="97"/>
      <c r="N252" s="90">
        <v>120</v>
      </c>
      <c r="O252" s="90">
        <v>0.96</v>
      </c>
      <c r="P252" s="90">
        <v>0.24</v>
      </c>
      <c r="Q252" s="90">
        <v>9</v>
      </c>
      <c r="R252" s="90">
        <v>42</v>
      </c>
      <c r="S252" s="90">
        <v>0.07</v>
      </c>
      <c r="T252" s="90">
        <v>45.6</v>
      </c>
      <c r="U252" s="90">
        <v>0</v>
      </c>
      <c r="V252" s="90">
        <v>0.24</v>
      </c>
      <c r="W252" s="90">
        <v>42</v>
      </c>
      <c r="X252" s="90">
        <v>15.26</v>
      </c>
      <c r="Y252" s="90">
        <v>13.2</v>
      </c>
      <c r="Z252" s="90">
        <v>12.8</v>
      </c>
      <c r="AA252" s="90">
        <v>0.04</v>
      </c>
      <c r="AB252" s="90">
        <v>0</v>
      </c>
      <c r="AC252" s="90">
        <v>399</v>
      </c>
      <c r="AD252" s="93" t="s">
        <v>58</v>
      </c>
      <c r="AE252" s="93"/>
      <c r="AF252" s="93"/>
      <c r="AG252" s="93"/>
    </row>
    <row r="253" spans="1:33" ht="24" customHeight="1">
      <c r="A253" s="92"/>
      <c r="B253" s="92"/>
      <c r="C253" s="21">
        <v>4</v>
      </c>
      <c r="D253" s="97" t="s">
        <v>29</v>
      </c>
      <c r="E253" s="97"/>
      <c r="F253" s="97"/>
      <c r="G253" s="97"/>
      <c r="H253" s="97"/>
      <c r="I253" s="97"/>
      <c r="J253" s="97"/>
      <c r="K253" s="97"/>
      <c r="L253" s="97"/>
      <c r="M253" s="97"/>
      <c r="N253" s="78">
        <v>200</v>
      </c>
      <c r="O253" s="78">
        <v>3.97</v>
      </c>
      <c r="P253" s="78">
        <v>3.8</v>
      </c>
      <c r="Q253" s="78">
        <v>9.1</v>
      </c>
      <c r="R253" s="78">
        <v>86.5</v>
      </c>
      <c r="S253" s="78">
        <v>0.02</v>
      </c>
      <c r="T253" s="78">
        <v>0.6</v>
      </c>
      <c r="U253" s="78">
        <v>15</v>
      </c>
      <c r="V253" s="78">
        <v>0.01</v>
      </c>
      <c r="W253" s="78">
        <v>126.24</v>
      </c>
      <c r="X253" s="78">
        <v>108</v>
      </c>
      <c r="Y253" s="78">
        <v>31</v>
      </c>
      <c r="Z253" s="78">
        <v>0.99</v>
      </c>
      <c r="AA253" s="78">
        <v>0.14</v>
      </c>
      <c r="AB253" s="78">
        <v>9</v>
      </c>
      <c r="AC253" s="78">
        <v>415</v>
      </c>
      <c r="AD253" s="93" t="s">
        <v>58</v>
      </c>
      <c r="AE253" s="93"/>
      <c r="AF253" s="93"/>
      <c r="AG253" s="93"/>
    </row>
    <row r="254" spans="1:33" ht="24" customHeight="1">
      <c r="A254" s="92"/>
      <c r="B254" s="92"/>
      <c r="C254" s="21">
        <v>5</v>
      </c>
      <c r="D254" s="117" t="s">
        <v>22</v>
      </c>
      <c r="E254" s="117"/>
      <c r="F254" s="117"/>
      <c r="G254" s="117"/>
      <c r="H254" s="117"/>
      <c r="I254" s="117"/>
      <c r="J254" s="117"/>
      <c r="K254" s="117"/>
      <c r="L254" s="117"/>
      <c r="M254" s="117"/>
      <c r="N254" s="91">
        <v>20</v>
      </c>
      <c r="O254" s="91">
        <v>1.5</v>
      </c>
      <c r="P254" s="91">
        <v>0.58</v>
      </c>
      <c r="Q254" s="91">
        <v>10.28</v>
      </c>
      <c r="R254" s="91">
        <v>52.34</v>
      </c>
      <c r="S254" s="91">
        <v>0.02</v>
      </c>
      <c r="T254" s="91">
        <v>0</v>
      </c>
      <c r="U254" s="91">
        <v>0</v>
      </c>
      <c r="V254" s="91">
        <v>0.34</v>
      </c>
      <c r="W254" s="91">
        <v>4.7</v>
      </c>
      <c r="X254" s="91">
        <v>13</v>
      </c>
      <c r="Y254" s="91">
        <v>2.6</v>
      </c>
      <c r="Z254" s="91">
        <v>0.024</v>
      </c>
      <c r="AA254" s="91">
        <v>0.01</v>
      </c>
      <c r="AB254" s="91">
        <v>0</v>
      </c>
      <c r="AC254" s="91">
        <v>18</v>
      </c>
      <c r="AD254" s="93" t="s">
        <v>58</v>
      </c>
      <c r="AE254" s="93"/>
      <c r="AF254" s="93"/>
      <c r="AG254" s="93"/>
    </row>
    <row r="255" spans="1:33" ht="13.5" customHeight="1">
      <c r="A255" s="98"/>
      <c r="B255" s="99"/>
      <c r="C255" s="11"/>
      <c r="D255" s="108" t="s">
        <v>36</v>
      </c>
      <c r="E255" s="108"/>
      <c r="F255" s="108"/>
      <c r="G255" s="108"/>
      <c r="H255" s="108"/>
      <c r="I255" s="10"/>
      <c r="J255" s="10"/>
      <c r="K255" s="10"/>
      <c r="L255" s="10"/>
      <c r="M255" s="10"/>
      <c r="N255" s="34">
        <f>SUM(N250:N254)</f>
        <v>550</v>
      </c>
      <c r="O255" s="80">
        <f>SUM(O250:O254)</f>
        <v>15.88</v>
      </c>
      <c r="P255" s="50">
        <f aca="true" t="shared" si="24" ref="P255:AB255">SUM(P250:P254)</f>
        <v>17.029999999999998</v>
      </c>
      <c r="Q255" s="50">
        <f t="shared" si="24"/>
        <v>53.74</v>
      </c>
      <c r="R255" s="50">
        <f t="shared" si="24"/>
        <v>431.78999999999996</v>
      </c>
      <c r="S255" s="50">
        <f t="shared" si="24"/>
        <v>0.22999999999999998</v>
      </c>
      <c r="T255" s="50">
        <f t="shared" si="24"/>
        <v>47.13</v>
      </c>
      <c r="U255" s="50">
        <f t="shared" si="24"/>
        <v>77.6</v>
      </c>
      <c r="V255" s="50">
        <f t="shared" si="24"/>
        <v>0.8700000000000001</v>
      </c>
      <c r="W255" s="50">
        <f t="shared" si="24"/>
        <v>375.83</v>
      </c>
      <c r="X255" s="50">
        <f t="shared" si="24"/>
        <v>394.26</v>
      </c>
      <c r="Y255" s="50">
        <f t="shared" si="24"/>
        <v>114.55</v>
      </c>
      <c r="Z255" s="50">
        <f t="shared" si="24"/>
        <v>14.114</v>
      </c>
      <c r="AA255" s="50">
        <f t="shared" si="24"/>
        <v>0.46</v>
      </c>
      <c r="AB255" s="50">
        <f t="shared" si="24"/>
        <v>23.53</v>
      </c>
      <c r="AC255" s="52"/>
      <c r="AD255" s="104"/>
      <c r="AE255" s="105"/>
      <c r="AF255" s="105"/>
      <c r="AG255" s="105"/>
    </row>
    <row r="256" spans="1:29" ht="24" customHeight="1">
      <c r="A256" s="92"/>
      <c r="B256" s="92"/>
      <c r="C256" s="15"/>
      <c r="D256" s="120" t="s">
        <v>3</v>
      </c>
      <c r="E256" s="120"/>
      <c r="F256" s="120"/>
      <c r="G256" s="120"/>
      <c r="H256" s="120"/>
      <c r="I256" s="120"/>
      <c r="J256" s="120"/>
      <c r="K256" s="120"/>
      <c r="L256" s="120"/>
      <c r="M256" s="120"/>
      <c r="N256" s="7"/>
      <c r="O256" s="49"/>
      <c r="P256" s="7"/>
      <c r="Q256" s="7"/>
      <c r="R256" s="8"/>
      <c r="S256" s="7"/>
      <c r="T256" s="7"/>
      <c r="U256" s="49"/>
      <c r="V256" s="7"/>
      <c r="W256" s="49"/>
      <c r="X256" s="49"/>
      <c r="Y256" s="9"/>
      <c r="Z256" s="49"/>
      <c r="AA256" s="64"/>
      <c r="AB256" s="64"/>
      <c r="AC256" s="64"/>
    </row>
    <row r="257" spans="1:33" ht="24" customHeight="1">
      <c r="A257" s="92"/>
      <c r="B257" s="92"/>
      <c r="C257" s="21">
        <v>1</v>
      </c>
      <c r="D257" s="117" t="s">
        <v>77</v>
      </c>
      <c r="E257" s="117"/>
      <c r="F257" s="117"/>
      <c r="G257" s="117"/>
      <c r="H257" s="117"/>
      <c r="I257" s="117"/>
      <c r="J257" s="117"/>
      <c r="K257" s="117"/>
      <c r="L257" s="117"/>
      <c r="M257" s="117"/>
      <c r="N257" s="78">
        <v>60</v>
      </c>
      <c r="O257" s="78">
        <v>0</v>
      </c>
      <c r="P257" s="78">
        <v>2</v>
      </c>
      <c r="Q257" s="78">
        <v>1</v>
      </c>
      <c r="R257" s="78">
        <v>21.98</v>
      </c>
      <c r="S257" s="78">
        <v>0</v>
      </c>
      <c r="T257" s="78">
        <v>0</v>
      </c>
      <c r="U257" s="78">
        <v>0</v>
      </c>
      <c r="V257" s="78">
        <v>0.88</v>
      </c>
      <c r="W257" s="78">
        <v>0.03</v>
      </c>
      <c r="X257" s="78">
        <v>0</v>
      </c>
      <c r="Y257" s="78">
        <v>0</v>
      </c>
      <c r="Z257" s="78">
        <v>0</v>
      </c>
      <c r="AA257" s="78">
        <v>0</v>
      </c>
      <c r="AB257" s="78">
        <v>0</v>
      </c>
      <c r="AC257" s="78" t="s">
        <v>69</v>
      </c>
      <c r="AD257" s="93" t="s">
        <v>58</v>
      </c>
      <c r="AE257" s="93"/>
      <c r="AF257" s="93"/>
      <c r="AG257" s="93"/>
    </row>
    <row r="258" spans="1:33" ht="24" customHeight="1">
      <c r="A258" s="92"/>
      <c r="B258" s="92"/>
      <c r="C258" s="21">
        <v>2</v>
      </c>
      <c r="D258" s="117" t="s">
        <v>95</v>
      </c>
      <c r="E258" s="117"/>
      <c r="F258" s="117"/>
      <c r="G258" s="117"/>
      <c r="H258" s="117"/>
      <c r="I258" s="117"/>
      <c r="J258" s="117"/>
      <c r="K258" s="117"/>
      <c r="L258" s="117"/>
      <c r="M258" s="117"/>
      <c r="N258" s="78">
        <v>200</v>
      </c>
      <c r="O258" s="78">
        <v>4.3</v>
      </c>
      <c r="P258" s="78">
        <v>4.5</v>
      </c>
      <c r="Q258" s="78">
        <v>15.65</v>
      </c>
      <c r="R258" s="78">
        <v>120.28</v>
      </c>
      <c r="S258" s="78">
        <v>0.19</v>
      </c>
      <c r="T258" s="78">
        <v>5.2</v>
      </c>
      <c r="U258" s="78">
        <v>0</v>
      </c>
      <c r="V258" s="78">
        <v>1.96</v>
      </c>
      <c r="W258" s="78">
        <v>29.04</v>
      </c>
      <c r="X258" s="78">
        <v>11.8</v>
      </c>
      <c r="Y258" s="78">
        <v>30.48</v>
      </c>
      <c r="Z258" s="78">
        <v>1.57</v>
      </c>
      <c r="AA258" s="78">
        <v>0.06</v>
      </c>
      <c r="AB258" s="78">
        <v>3.44</v>
      </c>
      <c r="AC258" s="78">
        <v>132</v>
      </c>
      <c r="AD258" s="93" t="s">
        <v>58</v>
      </c>
      <c r="AE258" s="93"/>
      <c r="AF258" s="93"/>
      <c r="AG258" s="93"/>
    </row>
    <row r="259" spans="1:33" ht="24" customHeight="1">
      <c r="A259" s="92"/>
      <c r="B259" s="92"/>
      <c r="C259" s="21">
        <v>3</v>
      </c>
      <c r="D259" s="117" t="s">
        <v>70</v>
      </c>
      <c r="E259" s="117"/>
      <c r="F259" s="117"/>
      <c r="G259" s="117"/>
      <c r="H259" s="117"/>
      <c r="I259" s="117"/>
      <c r="J259" s="117"/>
      <c r="K259" s="117"/>
      <c r="L259" s="117"/>
      <c r="M259" s="117"/>
      <c r="N259" s="78">
        <v>90</v>
      </c>
      <c r="O259" s="78">
        <v>18.59</v>
      </c>
      <c r="P259" s="78">
        <v>3.8</v>
      </c>
      <c r="Q259" s="78">
        <v>14.91</v>
      </c>
      <c r="R259" s="78">
        <v>168.17</v>
      </c>
      <c r="S259" s="78">
        <v>0.11</v>
      </c>
      <c r="T259" s="78">
        <v>1.04</v>
      </c>
      <c r="U259" s="78">
        <v>11.25</v>
      </c>
      <c r="V259" s="78">
        <v>2</v>
      </c>
      <c r="W259" s="78">
        <v>362.61</v>
      </c>
      <c r="X259" s="78">
        <v>264</v>
      </c>
      <c r="Y259" s="78">
        <v>33.52</v>
      </c>
      <c r="Z259" s="78">
        <v>0.77</v>
      </c>
      <c r="AA259" s="78">
        <v>0.09</v>
      </c>
      <c r="AB259" s="78">
        <v>135.97</v>
      </c>
      <c r="AC259" s="78">
        <v>256</v>
      </c>
      <c r="AD259" s="93" t="s">
        <v>58</v>
      </c>
      <c r="AE259" s="93"/>
      <c r="AF259" s="93"/>
      <c r="AG259" s="93"/>
    </row>
    <row r="260" spans="1:33" ht="24" customHeight="1">
      <c r="A260" s="92"/>
      <c r="B260" s="92"/>
      <c r="C260" s="21">
        <v>4</v>
      </c>
      <c r="D260" s="117" t="s">
        <v>72</v>
      </c>
      <c r="E260" s="117"/>
      <c r="F260" s="117"/>
      <c r="G260" s="117"/>
      <c r="H260" s="117"/>
      <c r="I260" s="117"/>
      <c r="J260" s="117"/>
      <c r="K260" s="117"/>
      <c r="L260" s="117"/>
      <c r="M260" s="117"/>
      <c r="N260" s="78">
        <v>150</v>
      </c>
      <c r="O260" s="78">
        <v>3.07</v>
      </c>
      <c r="P260" s="78">
        <v>4.73</v>
      </c>
      <c r="Q260" s="78">
        <v>24.73</v>
      </c>
      <c r="R260" s="78">
        <v>153.8</v>
      </c>
      <c r="S260" s="78">
        <v>0.18</v>
      </c>
      <c r="T260" s="78">
        <v>15.15</v>
      </c>
      <c r="U260" s="78">
        <v>15</v>
      </c>
      <c r="V260" s="78">
        <v>0.2</v>
      </c>
      <c r="W260" s="78">
        <v>23.33</v>
      </c>
      <c r="X260" s="78">
        <v>0.03</v>
      </c>
      <c r="Y260" s="78">
        <v>34.85</v>
      </c>
      <c r="Z260" s="78">
        <v>1.37</v>
      </c>
      <c r="AA260" s="78">
        <v>0.13</v>
      </c>
      <c r="AB260" s="78">
        <v>8.03</v>
      </c>
      <c r="AC260" s="78">
        <v>348</v>
      </c>
      <c r="AD260" s="93" t="s">
        <v>58</v>
      </c>
      <c r="AE260" s="93"/>
      <c r="AF260" s="93"/>
      <c r="AG260" s="93"/>
    </row>
    <row r="261" spans="1:33" ht="24" customHeight="1">
      <c r="A261" s="1">
        <v>4</v>
      </c>
      <c r="C261" s="82">
        <v>5</v>
      </c>
      <c r="D261" s="117" t="s">
        <v>32</v>
      </c>
      <c r="E261" s="117"/>
      <c r="F261" s="117"/>
      <c r="G261" s="117"/>
      <c r="H261" s="117"/>
      <c r="I261" s="117"/>
      <c r="J261" s="117"/>
      <c r="K261" s="117"/>
      <c r="L261" s="117"/>
      <c r="M261" s="117"/>
      <c r="N261" s="84">
        <v>200</v>
      </c>
      <c r="O261" s="90">
        <v>0.64</v>
      </c>
      <c r="P261" s="90">
        <v>0.05</v>
      </c>
      <c r="Q261" s="90">
        <v>29.1</v>
      </c>
      <c r="R261" s="90">
        <v>119.39</v>
      </c>
      <c r="S261" s="90">
        <v>0</v>
      </c>
      <c r="T261" s="90">
        <v>0.8</v>
      </c>
      <c r="U261" s="90">
        <v>160</v>
      </c>
      <c r="V261" s="90">
        <v>0</v>
      </c>
      <c r="W261" s="90">
        <v>19</v>
      </c>
      <c r="X261" s="90">
        <v>19.25</v>
      </c>
      <c r="Y261" s="90">
        <v>14.72</v>
      </c>
      <c r="Z261" s="90">
        <v>0.002</v>
      </c>
      <c r="AA261" s="90">
        <v>0.03</v>
      </c>
      <c r="AB261" s="90">
        <v>0</v>
      </c>
      <c r="AC261" s="90">
        <v>455</v>
      </c>
      <c r="AD261" s="93" t="s">
        <v>58</v>
      </c>
      <c r="AE261" s="93"/>
      <c r="AF261" s="93"/>
      <c r="AG261" s="93"/>
    </row>
    <row r="262" spans="1:33" ht="24" customHeight="1">
      <c r="A262" s="92"/>
      <c r="B262" s="92"/>
      <c r="C262" s="21">
        <v>6</v>
      </c>
      <c r="D262" s="117" t="s">
        <v>22</v>
      </c>
      <c r="E262" s="117"/>
      <c r="F262" s="117"/>
      <c r="G262" s="117"/>
      <c r="H262" s="117"/>
      <c r="I262" s="117"/>
      <c r="J262" s="117"/>
      <c r="K262" s="117"/>
      <c r="L262" s="117"/>
      <c r="M262" s="117"/>
      <c r="N262" s="69">
        <v>20</v>
      </c>
      <c r="O262" s="90">
        <v>1.5</v>
      </c>
      <c r="P262" s="90">
        <v>0.58</v>
      </c>
      <c r="Q262" s="90">
        <v>10.28</v>
      </c>
      <c r="R262" s="90">
        <v>52.34</v>
      </c>
      <c r="S262" s="90">
        <v>0.02</v>
      </c>
      <c r="T262" s="90">
        <v>0</v>
      </c>
      <c r="U262" s="90">
        <v>0</v>
      </c>
      <c r="V262" s="90">
        <v>0.34</v>
      </c>
      <c r="W262" s="90">
        <v>4.7</v>
      </c>
      <c r="X262" s="90">
        <v>13</v>
      </c>
      <c r="Y262" s="90">
        <v>2.6</v>
      </c>
      <c r="Z262" s="90">
        <v>0.024</v>
      </c>
      <c r="AA262" s="90">
        <v>0.01</v>
      </c>
      <c r="AB262" s="90">
        <v>0</v>
      </c>
      <c r="AC262" s="90">
        <v>18</v>
      </c>
      <c r="AD262" s="93" t="s">
        <v>58</v>
      </c>
      <c r="AE262" s="93"/>
      <c r="AF262" s="93"/>
      <c r="AG262" s="93"/>
    </row>
    <row r="263" spans="1:33" ht="24" customHeight="1">
      <c r="A263" s="92"/>
      <c r="B263" s="92"/>
      <c r="C263" s="21">
        <v>7</v>
      </c>
      <c r="D263" s="112" t="s">
        <v>31</v>
      </c>
      <c r="E263" s="113"/>
      <c r="F263" s="113"/>
      <c r="G263" s="113"/>
      <c r="H263" s="113"/>
      <c r="I263" s="113"/>
      <c r="J263" s="113"/>
      <c r="K263" s="113"/>
      <c r="L263" s="113"/>
      <c r="M263" s="114"/>
      <c r="N263" s="69">
        <v>40</v>
      </c>
      <c r="O263" s="89">
        <v>2.24</v>
      </c>
      <c r="P263" s="90">
        <v>0.44</v>
      </c>
      <c r="Q263" s="90">
        <v>19.76</v>
      </c>
      <c r="R263" s="90">
        <v>91.96</v>
      </c>
      <c r="S263" s="90">
        <v>0.04</v>
      </c>
      <c r="T263" s="90">
        <v>0</v>
      </c>
      <c r="U263" s="89">
        <v>0</v>
      </c>
      <c r="V263" s="90">
        <v>0.36</v>
      </c>
      <c r="W263" s="89">
        <v>100</v>
      </c>
      <c r="X263" s="89">
        <v>31.2</v>
      </c>
      <c r="Y263" s="90">
        <v>10</v>
      </c>
      <c r="Z263" s="89">
        <v>0.08</v>
      </c>
      <c r="AA263" s="89">
        <v>0.01</v>
      </c>
      <c r="AB263" s="89">
        <v>4</v>
      </c>
      <c r="AC263" s="89">
        <v>19</v>
      </c>
      <c r="AD263" s="93" t="s">
        <v>58</v>
      </c>
      <c r="AE263" s="93"/>
      <c r="AF263" s="93"/>
      <c r="AG263" s="93"/>
    </row>
    <row r="264" spans="1:33" ht="13.5" customHeight="1">
      <c r="A264" s="104"/>
      <c r="B264" s="105"/>
      <c r="C264" s="16"/>
      <c r="D264" s="108" t="s">
        <v>37</v>
      </c>
      <c r="E264" s="108"/>
      <c r="F264" s="108"/>
      <c r="G264" s="108"/>
      <c r="H264" s="108"/>
      <c r="I264" s="10"/>
      <c r="J264" s="10"/>
      <c r="K264" s="10"/>
      <c r="L264" s="10"/>
      <c r="M264" s="10"/>
      <c r="N264" s="34">
        <f>SUM(N257:N263)</f>
        <v>760</v>
      </c>
      <c r="O264" s="47">
        <f>SUM(O257:O263)</f>
        <v>30.340000000000003</v>
      </c>
      <c r="P264" s="79">
        <f aca="true" t="shared" si="25" ref="P264:AB264">SUM(P257:P263)</f>
        <v>16.1</v>
      </c>
      <c r="Q264" s="79">
        <f t="shared" si="25"/>
        <v>115.43</v>
      </c>
      <c r="R264" s="79">
        <f t="shared" si="25"/>
        <v>727.9200000000001</v>
      </c>
      <c r="S264" s="79">
        <f t="shared" si="25"/>
        <v>0.54</v>
      </c>
      <c r="T264" s="79">
        <f t="shared" si="25"/>
        <v>22.19</v>
      </c>
      <c r="U264" s="79">
        <f t="shared" si="25"/>
        <v>186.25</v>
      </c>
      <c r="V264" s="79">
        <f t="shared" si="25"/>
        <v>5.74</v>
      </c>
      <c r="W264" s="79">
        <f t="shared" si="25"/>
        <v>538.71</v>
      </c>
      <c r="X264" s="79">
        <f t="shared" si="25"/>
        <v>339.28</v>
      </c>
      <c r="Y264" s="79">
        <f t="shared" si="25"/>
        <v>126.16999999999999</v>
      </c>
      <c r="Z264" s="79">
        <f t="shared" si="25"/>
        <v>3.816</v>
      </c>
      <c r="AA264" s="79">
        <f t="shared" si="25"/>
        <v>0.33000000000000007</v>
      </c>
      <c r="AB264" s="79">
        <f t="shared" si="25"/>
        <v>151.44</v>
      </c>
      <c r="AC264" s="65"/>
      <c r="AD264" s="93"/>
      <c r="AE264" s="93"/>
      <c r="AF264" s="93"/>
      <c r="AG264" s="93"/>
    </row>
    <row r="265" spans="1:33" ht="13.5" customHeight="1">
      <c r="A265" s="104"/>
      <c r="B265" s="105"/>
      <c r="C265" s="16"/>
      <c r="D265" s="108" t="s">
        <v>18</v>
      </c>
      <c r="E265" s="108"/>
      <c r="F265" s="108"/>
      <c r="G265" s="108"/>
      <c r="H265" s="108"/>
      <c r="I265" s="108"/>
      <c r="J265" s="108"/>
      <c r="K265" s="108"/>
      <c r="L265" s="108"/>
      <c r="M265" s="108"/>
      <c r="N265" s="109"/>
      <c r="O265" s="47">
        <f>O264+O255</f>
        <v>46.220000000000006</v>
      </c>
      <c r="P265" s="79">
        <f aca="true" t="shared" si="26" ref="P265:AB265">P264+P255</f>
        <v>33.129999999999995</v>
      </c>
      <c r="Q265" s="79">
        <f t="shared" si="26"/>
        <v>169.17000000000002</v>
      </c>
      <c r="R265" s="79">
        <f t="shared" si="26"/>
        <v>1159.71</v>
      </c>
      <c r="S265" s="79">
        <f t="shared" si="26"/>
        <v>0.77</v>
      </c>
      <c r="T265" s="79">
        <f t="shared" si="26"/>
        <v>69.32000000000001</v>
      </c>
      <c r="U265" s="79">
        <f t="shared" si="26"/>
        <v>263.85</v>
      </c>
      <c r="V265" s="79">
        <f t="shared" si="26"/>
        <v>6.61</v>
      </c>
      <c r="W265" s="79">
        <f t="shared" si="26"/>
        <v>914.54</v>
      </c>
      <c r="X265" s="79">
        <f t="shared" si="26"/>
        <v>733.54</v>
      </c>
      <c r="Y265" s="79">
        <f t="shared" si="26"/>
        <v>240.71999999999997</v>
      </c>
      <c r="Z265" s="79">
        <f t="shared" si="26"/>
        <v>17.93</v>
      </c>
      <c r="AA265" s="79">
        <f t="shared" si="26"/>
        <v>0.79</v>
      </c>
      <c r="AB265" s="79">
        <f t="shared" si="26"/>
        <v>174.97</v>
      </c>
      <c r="AC265" s="65"/>
      <c r="AD265" s="93"/>
      <c r="AE265" s="93"/>
      <c r="AF265" s="93"/>
      <c r="AG265" s="93"/>
    </row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spans="3:29" ht="13.5" customHeight="1">
      <c r="C284" s="124" t="s">
        <v>86</v>
      </c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68"/>
      <c r="AB284" s="68"/>
      <c r="AC284" s="68"/>
    </row>
    <row r="285" ht="1.5" customHeight="1"/>
    <row r="286" spans="1:33" ht="13.5" customHeight="1">
      <c r="A286" s="100" t="s">
        <v>0</v>
      </c>
      <c r="B286" s="101"/>
      <c r="C286" s="12"/>
      <c r="D286" s="100" t="s">
        <v>2</v>
      </c>
      <c r="E286" s="101"/>
      <c r="F286" s="101"/>
      <c r="G286" s="101"/>
      <c r="H286" s="101"/>
      <c r="I286" s="101"/>
      <c r="J286" s="101"/>
      <c r="K286" s="101"/>
      <c r="L286" s="101"/>
      <c r="M286" s="101"/>
      <c r="N286" s="100" t="s">
        <v>5</v>
      </c>
      <c r="O286" s="100" t="s">
        <v>7</v>
      </c>
      <c r="P286" s="101"/>
      <c r="Q286" s="101"/>
      <c r="R286" s="128" t="s">
        <v>10</v>
      </c>
      <c r="S286" s="110" t="s">
        <v>56</v>
      </c>
      <c r="T286" s="111"/>
      <c r="U286" s="111"/>
      <c r="V286" s="111"/>
      <c r="W286" s="110" t="s">
        <v>57</v>
      </c>
      <c r="X286" s="111"/>
      <c r="Y286" s="111"/>
      <c r="Z286" s="111"/>
      <c r="AA286" s="94" t="s">
        <v>53</v>
      </c>
      <c r="AB286" s="94" t="s">
        <v>54</v>
      </c>
      <c r="AC286" s="94" t="s">
        <v>55</v>
      </c>
      <c r="AD286" s="100" t="s">
        <v>17</v>
      </c>
      <c r="AE286" s="101"/>
      <c r="AF286" s="101"/>
      <c r="AG286" s="101"/>
    </row>
    <row r="287" spans="1:33" ht="26.25" customHeight="1">
      <c r="A287" s="102"/>
      <c r="B287" s="103"/>
      <c r="C287" s="17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2"/>
      <c r="O287" s="51" t="s">
        <v>6</v>
      </c>
      <c r="P287" s="3" t="s">
        <v>8</v>
      </c>
      <c r="Q287" s="3" t="s">
        <v>9</v>
      </c>
      <c r="R287" s="129"/>
      <c r="S287" s="5" t="s">
        <v>45</v>
      </c>
      <c r="T287" s="70" t="s">
        <v>46</v>
      </c>
      <c r="U287" s="72" t="s">
        <v>47</v>
      </c>
      <c r="V287" s="72" t="s">
        <v>48</v>
      </c>
      <c r="W287" s="71" t="s">
        <v>49</v>
      </c>
      <c r="X287" s="70" t="s">
        <v>50</v>
      </c>
      <c r="Y287" s="70" t="s">
        <v>51</v>
      </c>
      <c r="Z287" s="72" t="s">
        <v>52</v>
      </c>
      <c r="AA287" s="94"/>
      <c r="AB287" s="94"/>
      <c r="AC287" s="94"/>
      <c r="AD287" s="106"/>
      <c r="AE287" s="107"/>
      <c r="AF287" s="107"/>
      <c r="AG287" s="107"/>
    </row>
    <row r="288" spans="1:33" ht="24" customHeight="1">
      <c r="A288" s="140"/>
      <c r="B288" s="141"/>
      <c r="C288" s="18"/>
      <c r="D288" s="138" t="s">
        <v>1</v>
      </c>
      <c r="E288" s="139"/>
      <c r="F288" s="139"/>
      <c r="G288" s="139"/>
      <c r="H288" s="139"/>
      <c r="I288" s="139"/>
      <c r="J288" s="139"/>
      <c r="K288" s="139"/>
      <c r="L288" s="139"/>
      <c r="M288" s="139"/>
      <c r="N288" s="2"/>
      <c r="O288" s="51"/>
      <c r="P288" s="2"/>
      <c r="Q288" s="2"/>
      <c r="R288" s="4"/>
      <c r="S288" s="2"/>
      <c r="T288" s="2"/>
      <c r="U288" s="51"/>
      <c r="V288" s="2"/>
      <c r="W288" s="51"/>
      <c r="X288" s="51"/>
      <c r="Y288" s="6"/>
      <c r="Z288" s="51"/>
      <c r="AA288" s="61"/>
      <c r="AB288" s="61"/>
      <c r="AC288" s="61"/>
      <c r="AD288" s="123"/>
      <c r="AE288" s="123"/>
      <c r="AF288" s="123"/>
      <c r="AG288" s="123"/>
    </row>
    <row r="289" spans="1:33" s="86" customFormat="1" ht="24" customHeight="1">
      <c r="A289" s="137"/>
      <c r="B289" s="137"/>
      <c r="C289" s="85">
        <v>1</v>
      </c>
      <c r="D289" s="97" t="s">
        <v>27</v>
      </c>
      <c r="E289" s="97"/>
      <c r="F289" s="97"/>
      <c r="G289" s="97"/>
      <c r="H289" s="97"/>
      <c r="I289" s="97"/>
      <c r="J289" s="97"/>
      <c r="K289" s="97"/>
      <c r="L289" s="97"/>
      <c r="M289" s="97"/>
      <c r="N289" s="83">
        <v>230</v>
      </c>
      <c r="O289" s="83">
        <v>27.18</v>
      </c>
      <c r="P289" s="83">
        <v>34.76</v>
      </c>
      <c r="Q289" s="83">
        <v>3.8</v>
      </c>
      <c r="R289" s="83">
        <v>436.9</v>
      </c>
      <c r="S289" s="83">
        <v>0.11</v>
      </c>
      <c r="T289" s="83">
        <v>0.47</v>
      </c>
      <c r="U289" s="83">
        <v>94.03</v>
      </c>
      <c r="V289" s="83">
        <v>0.98</v>
      </c>
      <c r="W289" s="83">
        <v>187.23</v>
      </c>
      <c r="X289" s="83">
        <v>288</v>
      </c>
      <c r="Y289" s="83">
        <v>31.09</v>
      </c>
      <c r="Z289" s="83">
        <v>3.57</v>
      </c>
      <c r="AA289" s="83">
        <v>0.72</v>
      </c>
      <c r="AB289" s="83">
        <v>31.22</v>
      </c>
      <c r="AC289" s="83">
        <v>231</v>
      </c>
      <c r="AD289" s="122" t="s">
        <v>58</v>
      </c>
      <c r="AE289" s="122"/>
      <c r="AF289" s="122"/>
      <c r="AG289" s="122"/>
    </row>
    <row r="290" spans="1:33" ht="24" customHeight="1">
      <c r="A290" s="92"/>
      <c r="B290" s="92"/>
      <c r="C290" s="21">
        <v>2</v>
      </c>
      <c r="D290" s="97" t="s">
        <v>34</v>
      </c>
      <c r="E290" s="97"/>
      <c r="F290" s="97"/>
      <c r="G290" s="97"/>
      <c r="H290" s="97"/>
      <c r="I290" s="97"/>
      <c r="J290" s="97"/>
      <c r="K290" s="97"/>
      <c r="L290" s="97"/>
      <c r="M290" s="97"/>
      <c r="N290" s="81">
        <v>200</v>
      </c>
      <c r="O290" s="81">
        <v>0</v>
      </c>
      <c r="P290" s="81">
        <v>0</v>
      </c>
      <c r="Q290" s="81">
        <v>5.99</v>
      </c>
      <c r="R290" s="81">
        <v>23.98</v>
      </c>
      <c r="S290" s="81">
        <v>0</v>
      </c>
      <c r="T290" s="81">
        <v>0</v>
      </c>
      <c r="U290" s="81">
        <v>0</v>
      </c>
      <c r="V290" s="81">
        <v>0</v>
      </c>
      <c r="W290" s="81">
        <v>3.65</v>
      </c>
      <c r="X290" s="81">
        <v>0</v>
      </c>
      <c r="Y290" s="81">
        <v>0</v>
      </c>
      <c r="Z290" s="81">
        <v>0.02</v>
      </c>
      <c r="AA290" s="81">
        <v>0</v>
      </c>
      <c r="AB290" s="81">
        <v>0</v>
      </c>
      <c r="AC290" s="81">
        <v>420</v>
      </c>
      <c r="AD290" s="93" t="s">
        <v>58</v>
      </c>
      <c r="AE290" s="93"/>
      <c r="AF290" s="93"/>
      <c r="AG290" s="93"/>
    </row>
    <row r="291" spans="1:33" s="86" customFormat="1" ht="24" customHeight="1">
      <c r="A291" s="137"/>
      <c r="B291" s="137"/>
      <c r="C291" s="85">
        <v>3</v>
      </c>
      <c r="D291" s="97" t="s">
        <v>25</v>
      </c>
      <c r="E291" s="97"/>
      <c r="F291" s="97"/>
      <c r="G291" s="97"/>
      <c r="H291" s="97"/>
      <c r="I291" s="97"/>
      <c r="J291" s="97"/>
      <c r="K291" s="97"/>
      <c r="L291" s="97"/>
      <c r="M291" s="97"/>
      <c r="N291" s="83">
        <v>10</v>
      </c>
      <c r="O291" s="90">
        <v>2.32</v>
      </c>
      <c r="P291" s="90">
        <v>2.95</v>
      </c>
      <c r="Q291" s="90">
        <v>0</v>
      </c>
      <c r="R291" s="90">
        <v>35.83</v>
      </c>
      <c r="S291" s="90">
        <v>0</v>
      </c>
      <c r="T291" s="90">
        <v>0.07</v>
      </c>
      <c r="U291" s="90">
        <v>26</v>
      </c>
      <c r="V291" s="90">
        <v>0.05</v>
      </c>
      <c r="W291" s="90">
        <v>22</v>
      </c>
      <c r="X291" s="90">
        <v>78</v>
      </c>
      <c r="Y291" s="90">
        <v>3.5</v>
      </c>
      <c r="Z291" s="90">
        <v>0.1</v>
      </c>
      <c r="AA291" s="90">
        <v>0.03</v>
      </c>
      <c r="AB291" s="90">
        <v>0</v>
      </c>
      <c r="AC291" s="90">
        <v>16</v>
      </c>
      <c r="AD291" s="122" t="s">
        <v>58</v>
      </c>
      <c r="AE291" s="122"/>
      <c r="AF291" s="122"/>
      <c r="AG291" s="122"/>
    </row>
    <row r="292" spans="1:33" ht="24" customHeight="1">
      <c r="A292" s="92"/>
      <c r="B292" s="92"/>
      <c r="C292" s="21">
        <v>4</v>
      </c>
      <c r="D292" s="117" t="s">
        <v>22</v>
      </c>
      <c r="E292" s="117"/>
      <c r="F292" s="117"/>
      <c r="G292" s="117"/>
      <c r="H292" s="117"/>
      <c r="I292" s="117"/>
      <c r="J292" s="117"/>
      <c r="K292" s="117"/>
      <c r="L292" s="117"/>
      <c r="M292" s="117"/>
      <c r="N292" s="55">
        <v>60</v>
      </c>
      <c r="O292" s="90">
        <v>4.5</v>
      </c>
      <c r="P292" s="90">
        <v>1.74</v>
      </c>
      <c r="Q292" s="90">
        <v>30.84</v>
      </c>
      <c r="R292" s="90">
        <v>157.02</v>
      </c>
      <c r="S292" s="90">
        <v>0.07</v>
      </c>
      <c r="T292" s="90">
        <v>0</v>
      </c>
      <c r="U292" s="90">
        <v>0</v>
      </c>
      <c r="V292" s="90">
        <v>1.02</v>
      </c>
      <c r="W292" s="90">
        <v>14.1</v>
      </c>
      <c r="X292" s="90">
        <v>39</v>
      </c>
      <c r="Y292" s="90">
        <v>7.8</v>
      </c>
      <c r="Z292" s="90">
        <v>0.072</v>
      </c>
      <c r="AA292" s="90">
        <v>0.02</v>
      </c>
      <c r="AB292" s="90">
        <v>0</v>
      </c>
      <c r="AC292" s="90">
        <v>18</v>
      </c>
      <c r="AD292" s="93" t="s">
        <v>58</v>
      </c>
      <c r="AE292" s="93"/>
      <c r="AF292" s="93"/>
      <c r="AG292" s="93"/>
    </row>
    <row r="293" spans="1:33" ht="13.5" customHeight="1">
      <c r="A293" s="98"/>
      <c r="B293" s="99"/>
      <c r="C293" s="11"/>
      <c r="D293" s="108" t="s">
        <v>36</v>
      </c>
      <c r="E293" s="108"/>
      <c r="F293" s="108"/>
      <c r="G293" s="108"/>
      <c r="H293" s="108"/>
      <c r="I293" s="10"/>
      <c r="J293" s="10"/>
      <c r="K293" s="10"/>
      <c r="L293" s="10"/>
      <c r="M293" s="10"/>
      <c r="N293" s="34">
        <f aca="true" t="shared" si="27" ref="N293:AB293">SUM(N289:N292)</f>
        <v>500</v>
      </c>
      <c r="O293" s="50">
        <f t="shared" si="27"/>
        <v>34</v>
      </c>
      <c r="P293" s="50">
        <f t="shared" si="27"/>
        <v>39.45</v>
      </c>
      <c r="Q293" s="50">
        <f t="shared" si="27"/>
        <v>40.629999999999995</v>
      </c>
      <c r="R293" s="50">
        <f t="shared" si="27"/>
        <v>653.73</v>
      </c>
      <c r="S293" s="50">
        <f t="shared" si="27"/>
        <v>0.18</v>
      </c>
      <c r="T293" s="50">
        <f t="shared" si="27"/>
        <v>0.54</v>
      </c>
      <c r="U293" s="50">
        <f t="shared" si="27"/>
        <v>120.03</v>
      </c>
      <c r="V293" s="50">
        <f t="shared" si="27"/>
        <v>2.05</v>
      </c>
      <c r="W293" s="50">
        <f t="shared" si="27"/>
        <v>226.98</v>
      </c>
      <c r="X293" s="50">
        <f t="shared" si="27"/>
        <v>405</v>
      </c>
      <c r="Y293" s="50">
        <f t="shared" si="27"/>
        <v>42.39</v>
      </c>
      <c r="Z293" s="50">
        <f t="shared" si="27"/>
        <v>3.762</v>
      </c>
      <c r="AA293" s="52">
        <f t="shared" si="27"/>
        <v>0.77</v>
      </c>
      <c r="AB293" s="52">
        <f t="shared" si="27"/>
        <v>31.22</v>
      </c>
      <c r="AC293" s="52"/>
      <c r="AD293" s="104"/>
      <c r="AE293" s="105"/>
      <c r="AF293" s="105"/>
      <c r="AG293" s="105"/>
    </row>
    <row r="294" spans="1:29" ht="24" customHeight="1">
      <c r="A294" s="92"/>
      <c r="B294" s="92"/>
      <c r="C294" s="15"/>
      <c r="D294" s="120" t="s">
        <v>3</v>
      </c>
      <c r="E294" s="120"/>
      <c r="F294" s="120"/>
      <c r="G294" s="120"/>
      <c r="H294" s="120"/>
      <c r="I294" s="120"/>
      <c r="J294" s="120"/>
      <c r="K294" s="120"/>
      <c r="L294" s="120"/>
      <c r="M294" s="120"/>
      <c r="N294" s="7"/>
      <c r="O294" s="49"/>
      <c r="P294" s="7"/>
      <c r="Q294" s="7"/>
      <c r="R294" s="8"/>
      <c r="S294" s="7"/>
      <c r="T294" s="7"/>
      <c r="U294" s="49"/>
      <c r="V294" s="7"/>
      <c r="W294" s="49"/>
      <c r="X294" s="49"/>
      <c r="Y294" s="9"/>
      <c r="Z294" s="49"/>
      <c r="AA294" s="64"/>
      <c r="AB294" s="64"/>
      <c r="AC294" s="64"/>
    </row>
    <row r="295" spans="1:33" ht="24" customHeight="1">
      <c r="A295" s="92"/>
      <c r="B295" s="92"/>
      <c r="C295" s="21">
        <v>1</v>
      </c>
      <c r="D295" s="117" t="s">
        <v>66</v>
      </c>
      <c r="E295" s="117"/>
      <c r="F295" s="117"/>
      <c r="G295" s="117"/>
      <c r="H295" s="117"/>
      <c r="I295" s="117"/>
      <c r="J295" s="117"/>
      <c r="K295" s="117"/>
      <c r="L295" s="117"/>
      <c r="M295" s="117"/>
      <c r="N295" s="69">
        <v>60</v>
      </c>
      <c r="O295" s="69">
        <v>0.72</v>
      </c>
      <c r="P295" s="69">
        <v>2.82</v>
      </c>
      <c r="Q295" s="69">
        <v>4.62</v>
      </c>
      <c r="R295" s="69">
        <v>46.74</v>
      </c>
      <c r="S295" s="69">
        <v>0.02</v>
      </c>
      <c r="T295" s="69">
        <v>5.76</v>
      </c>
      <c r="U295" s="69">
        <v>0</v>
      </c>
      <c r="V295" s="69">
        <v>1.26</v>
      </c>
      <c r="W295" s="69">
        <v>19.2</v>
      </c>
      <c r="X295" s="69">
        <v>22.2</v>
      </c>
      <c r="Y295" s="69">
        <v>7.8</v>
      </c>
      <c r="Z295" s="69">
        <v>0.48</v>
      </c>
      <c r="AA295" s="69">
        <v>0.02</v>
      </c>
      <c r="AB295" s="69">
        <v>0</v>
      </c>
      <c r="AC295" s="69" t="s">
        <v>44</v>
      </c>
      <c r="AD295" s="93" t="s">
        <v>58</v>
      </c>
      <c r="AE295" s="93"/>
      <c r="AF295" s="93"/>
      <c r="AG295" s="93"/>
    </row>
    <row r="296" spans="1:33" ht="24" customHeight="1">
      <c r="A296" s="93">
        <v>2</v>
      </c>
      <c r="B296" s="93"/>
      <c r="C296" s="21">
        <v>2</v>
      </c>
      <c r="D296" s="117" t="s">
        <v>96</v>
      </c>
      <c r="E296" s="117"/>
      <c r="F296" s="117"/>
      <c r="G296" s="117"/>
      <c r="H296" s="117"/>
      <c r="I296" s="117"/>
      <c r="J296" s="117"/>
      <c r="K296" s="117"/>
      <c r="L296" s="117"/>
      <c r="M296" s="117"/>
      <c r="N296" s="69">
        <v>200</v>
      </c>
      <c r="O296" s="69">
        <v>2.01</v>
      </c>
      <c r="P296" s="69">
        <v>3.53</v>
      </c>
      <c r="Q296" s="69">
        <v>12.52</v>
      </c>
      <c r="R296" s="69">
        <v>89.9</v>
      </c>
      <c r="S296" s="69">
        <v>0.04</v>
      </c>
      <c r="T296" s="69">
        <v>1.2</v>
      </c>
      <c r="U296" s="69">
        <v>12</v>
      </c>
      <c r="V296" s="69">
        <v>0.33</v>
      </c>
      <c r="W296" s="69">
        <v>8.16</v>
      </c>
      <c r="X296" s="69">
        <v>0.02</v>
      </c>
      <c r="Y296" s="69">
        <v>6.72</v>
      </c>
      <c r="Z296" s="69">
        <v>0.38</v>
      </c>
      <c r="AA296" s="69">
        <v>0.02</v>
      </c>
      <c r="AB296" s="69">
        <v>1.24</v>
      </c>
      <c r="AC296" s="69">
        <v>156</v>
      </c>
      <c r="AD296" s="93" t="s">
        <v>58</v>
      </c>
      <c r="AE296" s="93"/>
      <c r="AF296" s="93"/>
      <c r="AG296" s="93"/>
    </row>
    <row r="297" spans="1:33" ht="24" customHeight="1">
      <c r="A297" s="118"/>
      <c r="B297" s="119"/>
      <c r="C297" s="21">
        <v>3</v>
      </c>
      <c r="D297" s="112" t="s">
        <v>68</v>
      </c>
      <c r="E297" s="113"/>
      <c r="F297" s="113"/>
      <c r="G297" s="113"/>
      <c r="H297" s="113"/>
      <c r="I297" s="113"/>
      <c r="J297" s="113"/>
      <c r="K297" s="113"/>
      <c r="L297" s="113"/>
      <c r="M297" s="114"/>
      <c r="N297" s="55">
        <v>240</v>
      </c>
      <c r="O297" s="43">
        <v>19.28</v>
      </c>
      <c r="P297" s="43">
        <v>24.1</v>
      </c>
      <c r="Q297" s="43">
        <v>46.92</v>
      </c>
      <c r="R297" s="43">
        <v>481.69</v>
      </c>
      <c r="S297" s="43">
        <v>0.12</v>
      </c>
      <c r="T297" s="43">
        <v>6.22</v>
      </c>
      <c r="U297" s="43">
        <v>47.6</v>
      </c>
      <c r="V297" s="43">
        <v>5.21</v>
      </c>
      <c r="W297" s="43">
        <v>30.7</v>
      </c>
      <c r="X297" s="43">
        <v>14.69</v>
      </c>
      <c r="Y297" s="43">
        <v>50.7</v>
      </c>
      <c r="Z297" s="43">
        <v>2.05</v>
      </c>
      <c r="AA297" s="60">
        <v>0.15</v>
      </c>
      <c r="AB297" s="60">
        <v>5.84</v>
      </c>
      <c r="AC297" s="60">
        <v>331</v>
      </c>
      <c r="AD297" s="93" t="s">
        <v>58</v>
      </c>
      <c r="AE297" s="93"/>
      <c r="AF297" s="93"/>
      <c r="AG297" s="93"/>
    </row>
    <row r="298" spans="1:33" ht="24" customHeight="1">
      <c r="A298" s="92"/>
      <c r="B298" s="92"/>
      <c r="C298" s="21">
        <v>4</v>
      </c>
      <c r="D298" s="117" t="s">
        <v>83</v>
      </c>
      <c r="E298" s="117"/>
      <c r="F298" s="117"/>
      <c r="G298" s="117"/>
      <c r="H298" s="117"/>
      <c r="I298" s="117"/>
      <c r="J298" s="117"/>
      <c r="K298" s="117"/>
      <c r="L298" s="117"/>
      <c r="M298" s="117"/>
      <c r="N298" s="84">
        <v>200</v>
      </c>
      <c r="O298" s="90">
        <v>0.12</v>
      </c>
      <c r="P298" s="90">
        <v>0.12</v>
      </c>
      <c r="Q298" s="90">
        <v>22.92</v>
      </c>
      <c r="R298" s="90">
        <v>93.24</v>
      </c>
      <c r="S298" s="90">
        <v>0.01</v>
      </c>
      <c r="T298" s="90">
        <v>3</v>
      </c>
      <c r="U298" s="90">
        <v>0</v>
      </c>
      <c r="V298" s="90">
        <v>0.06</v>
      </c>
      <c r="W298" s="90">
        <v>5.4</v>
      </c>
      <c r="X298" s="90">
        <v>7.15</v>
      </c>
      <c r="Y298" s="90">
        <v>2.7</v>
      </c>
      <c r="Z298" s="90">
        <v>0.001</v>
      </c>
      <c r="AA298" s="90">
        <v>0.01</v>
      </c>
      <c r="AB298" s="90">
        <v>0.6</v>
      </c>
      <c r="AC298" s="90">
        <v>451</v>
      </c>
      <c r="AD298" s="93" t="s">
        <v>58</v>
      </c>
      <c r="AE298" s="93"/>
      <c r="AF298" s="93"/>
      <c r="AG298" s="93"/>
    </row>
    <row r="299" spans="1:33" ht="24" customHeight="1">
      <c r="A299" s="92"/>
      <c r="B299" s="92"/>
      <c r="C299" s="21">
        <v>5</v>
      </c>
      <c r="D299" s="117" t="s">
        <v>22</v>
      </c>
      <c r="E299" s="117"/>
      <c r="F299" s="117"/>
      <c r="G299" s="117"/>
      <c r="H299" s="117"/>
      <c r="I299" s="117"/>
      <c r="J299" s="117"/>
      <c r="K299" s="117"/>
      <c r="L299" s="117"/>
      <c r="M299" s="117"/>
      <c r="N299" s="69">
        <v>20</v>
      </c>
      <c r="O299" s="90">
        <v>1.5</v>
      </c>
      <c r="P299" s="90">
        <v>0.58</v>
      </c>
      <c r="Q299" s="90">
        <v>10.28</v>
      </c>
      <c r="R299" s="90">
        <v>52.34</v>
      </c>
      <c r="S299" s="90">
        <v>0.02</v>
      </c>
      <c r="T299" s="90">
        <v>0</v>
      </c>
      <c r="U299" s="90">
        <v>0</v>
      </c>
      <c r="V299" s="90">
        <v>0.34</v>
      </c>
      <c r="W299" s="90">
        <v>4.7</v>
      </c>
      <c r="X299" s="90">
        <v>13</v>
      </c>
      <c r="Y299" s="90">
        <v>2.6</v>
      </c>
      <c r="Z299" s="90">
        <v>0.024</v>
      </c>
      <c r="AA299" s="90">
        <v>0.01</v>
      </c>
      <c r="AB299" s="90">
        <v>0</v>
      </c>
      <c r="AC299" s="90">
        <v>18</v>
      </c>
      <c r="AD299" s="93" t="s">
        <v>58</v>
      </c>
      <c r="AE299" s="93"/>
      <c r="AF299" s="93"/>
      <c r="AG299" s="93"/>
    </row>
    <row r="300" spans="1:33" ht="24" customHeight="1">
      <c r="A300" s="92"/>
      <c r="B300" s="92"/>
      <c r="C300" s="21">
        <v>6</v>
      </c>
      <c r="D300" s="112" t="s">
        <v>31</v>
      </c>
      <c r="E300" s="113"/>
      <c r="F300" s="113"/>
      <c r="G300" s="113"/>
      <c r="H300" s="113"/>
      <c r="I300" s="113"/>
      <c r="J300" s="113"/>
      <c r="K300" s="113"/>
      <c r="L300" s="113"/>
      <c r="M300" s="114"/>
      <c r="N300" s="69">
        <v>40</v>
      </c>
      <c r="O300" s="89">
        <v>2.24</v>
      </c>
      <c r="P300" s="90">
        <v>0.44</v>
      </c>
      <c r="Q300" s="90">
        <v>19.76</v>
      </c>
      <c r="R300" s="90">
        <v>91.96</v>
      </c>
      <c r="S300" s="90">
        <v>0.04</v>
      </c>
      <c r="T300" s="90">
        <v>0</v>
      </c>
      <c r="U300" s="89">
        <v>0</v>
      </c>
      <c r="V300" s="90">
        <v>0.36</v>
      </c>
      <c r="W300" s="89">
        <v>100</v>
      </c>
      <c r="X300" s="89">
        <v>31.2</v>
      </c>
      <c r="Y300" s="90">
        <v>10</v>
      </c>
      <c r="Z300" s="89">
        <v>0.08</v>
      </c>
      <c r="AA300" s="89">
        <v>0.01</v>
      </c>
      <c r="AB300" s="89">
        <v>4</v>
      </c>
      <c r="AC300" s="89">
        <v>19</v>
      </c>
      <c r="AD300" s="93" t="s">
        <v>58</v>
      </c>
      <c r="AE300" s="93"/>
      <c r="AF300" s="93"/>
      <c r="AG300" s="93"/>
    </row>
    <row r="301" spans="1:33" ht="13.5" customHeight="1">
      <c r="A301" s="104"/>
      <c r="B301" s="105"/>
      <c r="C301" s="16"/>
      <c r="D301" s="108" t="s">
        <v>37</v>
      </c>
      <c r="E301" s="108"/>
      <c r="F301" s="108"/>
      <c r="G301" s="108"/>
      <c r="H301" s="108"/>
      <c r="I301" s="10"/>
      <c r="J301" s="10"/>
      <c r="K301" s="10"/>
      <c r="L301" s="10"/>
      <c r="M301" s="10"/>
      <c r="N301" s="34">
        <f aca="true" t="shared" si="28" ref="N301:AB301">SUM(N295:N300)</f>
        <v>760</v>
      </c>
      <c r="O301" s="47">
        <f t="shared" si="28"/>
        <v>25.870000000000005</v>
      </c>
      <c r="P301" s="47">
        <f t="shared" si="28"/>
        <v>31.590000000000003</v>
      </c>
      <c r="Q301" s="47">
        <f t="shared" si="28"/>
        <v>117.02000000000001</v>
      </c>
      <c r="R301" s="47">
        <f t="shared" si="28"/>
        <v>855.8700000000001</v>
      </c>
      <c r="S301" s="47">
        <f t="shared" si="28"/>
        <v>0.25</v>
      </c>
      <c r="T301" s="47">
        <f t="shared" si="28"/>
        <v>16.18</v>
      </c>
      <c r="U301" s="47">
        <f t="shared" si="28"/>
        <v>59.6</v>
      </c>
      <c r="V301" s="47">
        <f t="shared" si="28"/>
        <v>7.56</v>
      </c>
      <c r="W301" s="47">
        <f t="shared" si="28"/>
        <v>168.16</v>
      </c>
      <c r="X301" s="47">
        <f t="shared" si="28"/>
        <v>88.25999999999999</v>
      </c>
      <c r="Y301" s="47">
        <f t="shared" si="28"/>
        <v>80.52</v>
      </c>
      <c r="Z301" s="47">
        <f t="shared" si="28"/>
        <v>3.0149999999999997</v>
      </c>
      <c r="AA301" s="73">
        <f t="shared" si="28"/>
        <v>0.22000000000000003</v>
      </c>
      <c r="AB301" s="73">
        <f t="shared" si="28"/>
        <v>11.68</v>
      </c>
      <c r="AC301" s="65"/>
      <c r="AD301" s="93"/>
      <c r="AE301" s="93"/>
      <c r="AF301" s="93"/>
      <c r="AG301" s="93"/>
    </row>
    <row r="302" spans="1:33" ht="13.5" customHeight="1">
      <c r="A302" s="104"/>
      <c r="B302" s="105"/>
      <c r="C302" s="16"/>
      <c r="D302" s="108" t="s">
        <v>18</v>
      </c>
      <c r="E302" s="108"/>
      <c r="F302" s="108"/>
      <c r="G302" s="108"/>
      <c r="H302" s="108"/>
      <c r="I302" s="108"/>
      <c r="J302" s="108"/>
      <c r="K302" s="108"/>
      <c r="L302" s="108"/>
      <c r="M302" s="108"/>
      <c r="N302" s="109"/>
      <c r="O302" s="47">
        <f aca="true" t="shared" si="29" ref="O302:AB302">O301+O293</f>
        <v>59.870000000000005</v>
      </c>
      <c r="P302" s="79">
        <f t="shared" si="29"/>
        <v>71.04</v>
      </c>
      <c r="Q302" s="79">
        <f t="shared" si="29"/>
        <v>157.65</v>
      </c>
      <c r="R302" s="79">
        <f t="shared" si="29"/>
        <v>1509.6000000000001</v>
      </c>
      <c r="S302" s="79">
        <f t="shared" si="29"/>
        <v>0.43</v>
      </c>
      <c r="T302" s="79">
        <f t="shared" si="29"/>
        <v>16.72</v>
      </c>
      <c r="U302" s="79">
        <f t="shared" si="29"/>
        <v>179.63</v>
      </c>
      <c r="V302" s="79">
        <f t="shared" si="29"/>
        <v>9.61</v>
      </c>
      <c r="W302" s="79">
        <f t="shared" si="29"/>
        <v>395.14</v>
      </c>
      <c r="X302" s="79">
        <f t="shared" si="29"/>
        <v>493.26</v>
      </c>
      <c r="Y302" s="79">
        <f t="shared" si="29"/>
        <v>122.91</v>
      </c>
      <c r="Z302" s="79">
        <f t="shared" si="29"/>
        <v>6.776999999999999</v>
      </c>
      <c r="AA302" s="79">
        <f t="shared" si="29"/>
        <v>0.99</v>
      </c>
      <c r="AB302" s="79">
        <f t="shared" si="29"/>
        <v>42.9</v>
      </c>
      <c r="AC302" s="65"/>
      <c r="AD302" s="93"/>
      <c r="AE302" s="93"/>
      <c r="AF302" s="93"/>
      <c r="AG302" s="93"/>
    </row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spans="3:29" ht="13.5" customHeight="1">
      <c r="C314" s="124" t="s">
        <v>85</v>
      </c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68"/>
      <c r="AB314" s="68"/>
      <c r="AC314" s="68"/>
    </row>
    <row r="315" ht="1.5" customHeight="1"/>
    <row r="316" spans="1:33" ht="13.5" customHeight="1">
      <c r="A316" s="100" t="s">
        <v>0</v>
      </c>
      <c r="B316" s="101"/>
      <c r="C316" s="12"/>
      <c r="D316" s="100" t="s">
        <v>2</v>
      </c>
      <c r="E316" s="101"/>
      <c r="F316" s="101"/>
      <c r="G316" s="101"/>
      <c r="H316" s="101"/>
      <c r="I316" s="101"/>
      <c r="J316" s="101"/>
      <c r="K316" s="101"/>
      <c r="L316" s="101"/>
      <c r="M316" s="101"/>
      <c r="N316" s="100" t="s">
        <v>5</v>
      </c>
      <c r="O316" s="100" t="s">
        <v>7</v>
      </c>
      <c r="P316" s="101"/>
      <c r="Q316" s="101"/>
      <c r="R316" s="128" t="s">
        <v>10</v>
      </c>
      <c r="S316" s="110" t="s">
        <v>56</v>
      </c>
      <c r="T316" s="111"/>
      <c r="U316" s="111"/>
      <c r="V316" s="111"/>
      <c r="W316" s="110" t="s">
        <v>57</v>
      </c>
      <c r="X316" s="111"/>
      <c r="Y316" s="111"/>
      <c r="Z316" s="111"/>
      <c r="AA316" s="94" t="s">
        <v>53</v>
      </c>
      <c r="AB316" s="94" t="s">
        <v>54</v>
      </c>
      <c r="AC316" s="94" t="s">
        <v>55</v>
      </c>
      <c r="AD316" s="100" t="s">
        <v>17</v>
      </c>
      <c r="AE316" s="101"/>
      <c r="AF316" s="101"/>
      <c r="AG316" s="101"/>
    </row>
    <row r="317" spans="1:33" ht="27" customHeight="1">
      <c r="A317" s="102"/>
      <c r="B317" s="103"/>
      <c r="C317" s="17"/>
      <c r="D317" s="102"/>
      <c r="E317" s="103"/>
      <c r="F317" s="103"/>
      <c r="G317" s="103"/>
      <c r="H317" s="103"/>
      <c r="I317" s="103"/>
      <c r="J317" s="103"/>
      <c r="K317" s="103"/>
      <c r="L317" s="103"/>
      <c r="M317" s="103"/>
      <c r="N317" s="106"/>
      <c r="O317" s="48" t="s">
        <v>6</v>
      </c>
      <c r="P317" s="3" t="s">
        <v>8</v>
      </c>
      <c r="Q317" s="2" t="s">
        <v>9</v>
      </c>
      <c r="R317" s="129"/>
      <c r="S317" s="5" t="s">
        <v>45</v>
      </c>
      <c r="T317" s="70" t="s">
        <v>46</v>
      </c>
      <c r="U317" s="72" t="s">
        <v>47</v>
      </c>
      <c r="V317" s="72" t="s">
        <v>48</v>
      </c>
      <c r="W317" s="71" t="s">
        <v>49</v>
      </c>
      <c r="X317" s="70" t="s">
        <v>50</v>
      </c>
      <c r="Y317" s="70" t="s">
        <v>51</v>
      </c>
      <c r="Z317" s="72" t="s">
        <v>52</v>
      </c>
      <c r="AA317" s="94"/>
      <c r="AB317" s="94"/>
      <c r="AC317" s="94"/>
      <c r="AD317" s="106"/>
      <c r="AE317" s="107"/>
      <c r="AF317" s="107"/>
      <c r="AG317" s="107"/>
    </row>
    <row r="318" spans="1:33" ht="24" customHeight="1">
      <c r="A318" s="92"/>
      <c r="B318" s="92"/>
      <c r="C318" s="15"/>
      <c r="D318" s="120" t="s">
        <v>1</v>
      </c>
      <c r="E318" s="120"/>
      <c r="F318" s="120"/>
      <c r="G318" s="120"/>
      <c r="H318" s="120"/>
      <c r="I318" s="120"/>
      <c r="J318" s="120"/>
      <c r="K318" s="120"/>
      <c r="L318" s="120"/>
      <c r="M318" s="120"/>
      <c r="N318" s="7"/>
      <c r="O318" s="49"/>
      <c r="P318" s="7"/>
      <c r="Q318" s="7"/>
      <c r="R318" s="8"/>
      <c r="S318" s="7"/>
      <c r="T318" s="7"/>
      <c r="U318" s="49"/>
      <c r="V318" s="7"/>
      <c r="W318" s="49"/>
      <c r="X318" s="49"/>
      <c r="Y318" s="9"/>
      <c r="Z318" s="49"/>
      <c r="AA318" s="49"/>
      <c r="AB318" s="49"/>
      <c r="AC318" s="49"/>
      <c r="AD318" s="123"/>
      <c r="AE318" s="123"/>
      <c r="AF318" s="123"/>
      <c r="AG318" s="123"/>
    </row>
    <row r="319" spans="1:33" s="86" customFormat="1" ht="24" customHeight="1">
      <c r="A319" s="137"/>
      <c r="B319" s="137"/>
      <c r="C319" s="85">
        <v>1</v>
      </c>
      <c r="D319" s="97" t="s">
        <v>16</v>
      </c>
      <c r="E319" s="97"/>
      <c r="F319" s="97"/>
      <c r="G319" s="97"/>
      <c r="H319" s="97"/>
      <c r="I319" s="97"/>
      <c r="J319" s="97"/>
      <c r="K319" s="97"/>
      <c r="L319" s="97"/>
      <c r="M319" s="97"/>
      <c r="N319" s="83">
        <v>200</v>
      </c>
      <c r="O319" s="88">
        <v>5.34</v>
      </c>
      <c r="P319" s="88">
        <v>6</v>
      </c>
      <c r="Q319" s="88">
        <v>37.7</v>
      </c>
      <c r="R319" s="88">
        <v>226.5</v>
      </c>
      <c r="S319" s="88">
        <v>0.06</v>
      </c>
      <c r="T319" s="88">
        <v>0.6</v>
      </c>
      <c r="U319" s="88">
        <v>23.5</v>
      </c>
      <c r="V319" s="88">
        <v>0.22</v>
      </c>
      <c r="W319" s="88">
        <v>110.1</v>
      </c>
      <c r="X319" s="88">
        <v>156.5</v>
      </c>
      <c r="Y319" s="88">
        <v>31.5</v>
      </c>
      <c r="Z319" s="88">
        <v>0.51</v>
      </c>
      <c r="AA319" s="88">
        <v>0.15</v>
      </c>
      <c r="AB319" s="88">
        <v>8.6</v>
      </c>
      <c r="AC319" s="88">
        <v>202</v>
      </c>
      <c r="AD319" s="122" t="s">
        <v>58</v>
      </c>
      <c r="AE319" s="122"/>
      <c r="AF319" s="122"/>
      <c r="AG319" s="122"/>
    </row>
    <row r="320" spans="1:33" ht="24" customHeight="1">
      <c r="A320" s="93">
        <v>3</v>
      </c>
      <c r="B320" s="93"/>
      <c r="C320" s="21">
        <v>2</v>
      </c>
      <c r="D320" s="117" t="s">
        <v>21</v>
      </c>
      <c r="E320" s="117"/>
      <c r="F320" s="117"/>
      <c r="G320" s="117"/>
      <c r="H320" s="117"/>
      <c r="I320" s="117"/>
      <c r="J320" s="117"/>
      <c r="K320" s="117"/>
      <c r="L320" s="117"/>
      <c r="M320" s="117"/>
      <c r="N320" s="84">
        <v>200</v>
      </c>
      <c r="O320" s="89">
        <v>4.39</v>
      </c>
      <c r="P320" s="90">
        <v>4.04</v>
      </c>
      <c r="Q320" s="90">
        <v>16.4</v>
      </c>
      <c r="R320" s="90">
        <v>119.6</v>
      </c>
      <c r="S320" s="90">
        <v>2.42</v>
      </c>
      <c r="T320" s="90">
        <v>0.72</v>
      </c>
      <c r="U320" s="89">
        <v>18</v>
      </c>
      <c r="V320" s="90">
        <v>0</v>
      </c>
      <c r="W320" s="89">
        <v>165.4</v>
      </c>
      <c r="X320" s="89">
        <v>162</v>
      </c>
      <c r="Y320" s="90">
        <v>32.8</v>
      </c>
      <c r="Z320" s="89">
        <v>1.7</v>
      </c>
      <c r="AA320" s="89">
        <v>0.16</v>
      </c>
      <c r="AB320" s="89">
        <v>18.8</v>
      </c>
      <c r="AC320" s="89">
        <v>418</v>
      </c>
      <c r="AD320" s="93" t="s">
        <v>58</v>
      </c>
      <c r="AE320" s="93"/>
      <c r="AF320" s="93"/>
      <c r="AG320" s="93"/>
    </row>
    <row r="321" spans="1:33" ht="24" customHeight="1">
      <c r="A321" s="92"/>
      <c r="B321" s="92"/>
      <c r="C321" s="21">
        <v>3</v>
      </c>
      <c r="D321" s="97" t="s">
        <v>19</v>
      </c>
      <c r="E321" s="97"/>
      <c r="F321" s="97"/>
      <c r="G321" s="97"/>
      <c r="H321" s="97"/>
      <c r="I321" s="97"/>
      <c r="J321" s="97"/>
      <c r="K321" s="97"/>
      <c r="L321" s="97"/>
      <c r="M321" s="97"/>
      <c r="N321" s="90">
        <v>120</v>
      </c>
      <c r="O321" s="90">
        <v>0.96</v>
      </c>
      <c r="P321" s="90">
        <v>0.24</v>
      </c>
      <c r="Q321" s="90">
        <v>9</v>
      </c>
      <c r="R321" s="90">
        <v>42</v>
      </c>
      <c r="S321" s="90">
        <v>0.07</v>
      </c>
      <c r="T321" s="90">
        <v>45.6</v>
      </c>
      <c r="U321" s="90">
        <v>0</v>
      </c>
      <c r="V321" s="90">
        <v>0.24</v>
      </c>
      <c r="W321" s="90">
        <v>42</v>
      </c>
      <c r="X321" s="90">
        <v>15.26</v>
      </c>
      <c r="Y321" s="90">
        <v>13.2</v>
      </c>
      <c r="Z321" s="90">
        <v>12.8</v>
      </c>
      <c r="AA321" s="90">
        <v>0.04</v>
      </c>
      <c r="AB321" s="90">
        <v>0</v>
      </c>
      <c r="AC321" s="90">
        <v>399</v>
      </c>
      <c r="AD321" s="93" t="s">
        <v>58</v>
      </c>
      <c r="AE321" s="93"/>
      <c r="AF321" s="93"/>
      <c r="AG321" s="93"/>
    </row>
    <row r="322" spans="1:33" ht="24" customHeight="1">
      <c r="A322" s="92"/>
      <c r="B322" s="92"/>
      <c r="C322" s="21">
        <v>4</v>
      </c>
      <c r="D322" s="97" t="s">
        <v>74</v>
      </c>
      <c r="E322" s="97"/>
      <c r="F322" s="97"/>
      <c r="G322" s="97"/>
      <c r="H322" s="97"/>
      <c r="I322" s="97"/>
      <c r="J322" s="97"/>
      <c r="K322" s="97"/>
      <c r="L322" s="97"/>
      <c r="M322" s="97"/>
      <c r="N322" s="55">
        <v>10</v>
      </c>
      <c r="O322" s="43">
        <v>0.08</v>
      </c>
      <c r="P322" s="30">
        <v>8.25</v>
      </c>
      <c r="Q322" s="30">
        <v>0.08</v>
      </c>
      <c r="R322" s="30">
        <v>74.89</v>
      </c>
      <c r="S322" s="30">
        <v>0</v>
      </c>
      <c r="T322" s="30">
        <v>0</v>
      </c>
      <c r="U322" s="43">
        <v>30</v>
      </c>
      <c r="V322" s="30">
        <v>0.1</v>
      </c>
      <c r="W322" s="43">
        <v>1.2</v>
      </c>
      <c r="X322" s="43">
        <v>3.5</v>
      </c>
      <c r="Y322" s="30">
        <v>0</v>
      </c>
      <c r="Z322" s="43">
        <v>0.02</v>
      </c>
      <c r="AA322" s="60">
        <v>0.01</v>
      </c>
      <c r="AB322" s="60">
        <v>0.9</v>
      </c>
      <c r="AC322" s="60">
        <v>13</v>
      </c>
      <c r="AD322" s="93" t="s">
        <v>58</v>
      </c>
      <c r="AE322" s="93"/>
      <c r="AF322" s="93"/>
      <c r="AG322" s="93"/>
    </row>
    <row r="323" spans="1:33" ht="24" customHeight="1">
      <c r="A323" s="92"/>
      <c r="B323" s="92"/>
      <c r="C323" s="21">
        <v>5</v>
      </c>
      <c r="D323" s="117" t="s">
        <v>22</v>
      </c>
      <c r="E323" s="117"/>
      <c r="F323" s="117"/>
      <c r="G323" s="117"/>
      <c r="H323" s="117"/>
      <c r="I323" s="117"/>
      <c r="J323" s="117"/>
      <c r="K323" s="117"/>
      <c r="L323" s="117"/>
      <c r="M323" s="117"/>
      <c r="N323" s="91">
        <v>20</v>
      </c>
      <c r="O323" s="91">
        <v>1.5</v>
      </c>
      <c r="P323" s="91">
        <v>0.58</v>
      </c>
      <c r="Q323" s="91">
        <v>10.28</v>
      </c>
      <c r="R323" s="91">
        <v>52.34</v>
      </c>
      <c r="S323" s="91">
        <v>0.02</v>
      </c>
      <c r="T323" s="91">
        <v>0</v>
      </c>
      <c r="U323" s="91">
        <v>0</v>
      </c>
      <c r="V323" s="91">
        <v>0.34</v>
      </c>
      <c r="W323" s="91">
        <v>4.7</v>
      </c>
      <c r="X323" s="91">
        <v>13</v>
      </c>
      <c r="Y323" s="91">
        <v>2.6</v>
      </c>
      <c r="Z323" s="91">
        <v>0.024</v>
      </c>
      <c r="AA323" s="91">
        <v>0.01</v>
      </c>
      <c r="AB323" s="91">
        <v>0</v>
      </c>
      <c r="AC323" s="91">
        <v>18</v>
      </c>
      <c r="AD323" s="93" t="s">
        <v>58</v>
      </c>
      <c r="AE323" s="93"/>
      <c r="AF323" s="93"/>
      <c r="AG323" s="93"/>
    </row>
    <row r="324" spans="1:33" ht="13.5" customHeight="1">
      <c r="A324" s="98"/>
      <c r="B324" s="99"/>
      <c r="C324" s="11"/>
      <c r="D324" s="108" t="s">
        <v>36</v>
      </c>
      <c r="E324" s="108"/>
      <c r="F324" s="108"/>
      <c r="G324" s="108"/>
      <c r="H324" s="108"/>
      <c r="I324" s="10"/>
      <c r="J324" s="10"/>
      <c r="K324" s="10"/>
      <c r="L324" s="10"/>
      <c r="M324" s="10"/>
      <c r="N324" s="34">
        <f aca="true" t="shared" si="30" ref="N324:AB324">SUM(N319:N323)</f>
        <v>550</v>
      </c>
      <c r="O324" s="50">
        <f t="shared" si="30"/>
        <v>12.270000000000001</v>
      </c>
      <c r="P324" s="50">
        <f t="shared" si="30"/>
        <v>19.11</v>
      </c>
      <c r="Q324" s="50">
        <f t="shared" si="30"/>
        <v>73.46</v>
      </c>
      <c r="R324" s="50">
        <f t="shared" si="30"/>
        <v>515.33</v>
      </c>
      <c r="S324" s="50">
        <f t="shared" si="30"/>
        <v>2.57</v>
      </c>
      <c r="T324" s="50">
        <f t="shared" si="30"/>
        <v>46.92</v>
      </c>
      <c r="U324" s="50">
        <f t="shared" si="30"/>
        <v>71.5</v>
      </c>
      <c r="V324" s="50">
        <f t="shared" si="30"/>
        <v>0.8999999999999999</v>
      </c>
      <c r="W324" s="50">
        <f t="shared" si="30"/>
        <v>323.4</v>
      </c>
      <c r="X324" s="50">
        <f t="shared" si="30"/>
        <v>350.26</v>
      </c>
      <c r="Y324" s="50">
        <f t="shared" si="30"/>
        <v>80.1</v>
      </c>
      <c r="Z324" s="50">
        <f t="shared" si="30"/>
        <v>15.054</v>
      </c>
      <c r="AA324" s="50">
        <f t="shared" si="30"/>
        <v>0.37</v>
      </c>
      <c r="AB324" s="50">
        <f t="shared" si="30"/>
        <v>28.299999999999997</v>
      </c>
      <c r="AC324" s="50"/>
      <c r="AD324" s="98"/>
      <c r="AE324" s="99"/>
      <c r="AF324" s="99"/>
      <c r="AG324" s="99"/>
    </row>
    <row r="325" spans="1:33" ht="24" customHeight="1">
      <c r="A325" s="140"/>
      <c r="B325" s="141"/>
      <c r="C325" s="20"/>
      <c r="D325" s="135" t="s">
        <v>3</v>
      </c>
      <c r="E325" s="136"/>
      <c r="F325" s="136"/>
      <c r="G325" s="136"/>
      <c r="H325" s="136"/>
      <c r="I325" s="136"/>
      <c r="J325" s="136"/>
      <c r="K325" s="136"/>
      <c r="L325" s="136"/>
      <c r="M325" s="136"/>
      <c r="N325" s="36"/>
      <c r="O325" s="51"/>
      <c r="P325" s="2"/>
      <c r="Q325" s="2"/>
      <c r="R325" s="4"/>
      <c r="S325" s="2"/>
      <c r="T325" s="2"/>
      <c r="U325" s="51"/>
      <c r="V325" s="2"/>
      <c r="W325" s="51"/>
      <c r="X325" s="51"/>
      <c r="Y325" s="6"/>
      <c r="Z325" s="51"/>
      <c r="AA325" s="61"/>
      <c r="AB325" s="61"/>
      <c r="AC325" s="61"/>
      <c r="AD325" s="93"/>
      <c r="AE325" s="93"/>
      <c r="AF325" s="93"/>
      <c r="AG325" s="93"/>
    </row>
    <row r="326" spans="1:33" ht="24" customHeight="1">
      <c r="A326" s="118"/>
      <c r="B326" s="119"/>
      <c r="C326" s="22">
        <v>1</v>
      </c>
      <c r="D326" s="117" t="s">
        <v>33</v>
      </c>
      <c r="E326" s="117"/>
      <c r="F326" s="117"/>
      <c r="G326" s="117"/>
      <c r="H326" s="117"/>
      <c r="I326" s="117"/>
      <c r="J326" s="117"/>
      <c r="K326" s="117"/>
      <c r="L326" s="117"/>
      <c r="M326" s="117"/>
      <c r="N326" s="55">
        <v>60</v>
      </c>
      <c r="O326" s="43">
        <v>0.31</v>
      </c>
      <c r="P326" s="24">
        <v>2.18</v>
      </c>
      <c r="Q326" s="24">
        <v>1.82</v>
      </c>
      <c r="R326" s="24">
        <v>28.12</v>
      </c>
      <c r="S326" s="24">
        <v>0</v>
      </c>
      <c r="T326" s="24">
        <v>2.07</v>
      </c>
      <c r="U326" s="43">
        <v>0</v>
      </c>
      <c r="V326" s="24">
        <v>0.97</v>
      </c>
      <c r="W326" s="43">
        <v>7.65</v>
      </c>
      <c r="X326" s="43">
        <v>0</v>
      </c>
      <c r="Y326" s="24">
        <v>4.55</v>
      </c>
      <c r="Z326" s="43">
        <v>0.29</v>
      </c>
      <c r="AA326" s="60">
        <v>0.01</v>
      </c>
      <c r="AB326" s="60">
        <v>1.45</v>
      </c>
      <c r="AC326" s="60">
        <v>82</v>
      </c>
      <c r="AD326" s="93" t="s">
        <v>58</v>
      </c>
      <c r="AE326" s="93"/>
      <c r="AF326" s="93"/>
      <c r="AG326" s="93"/>
    </row>
    <row r="327" spans="1:33" ht="24" customHeight="1">
      <c r="A327" s="92"/>
      <c r="B327" s="92"/>
      <c r="C327" s="21">
        <v>2</v>
      </c>
      <c r="D327" s="117" t="s">
        <v>97</v>
      </c>
      <c r="E327" s="117"/>
      <c r="F327" s="117"/>
      <c r="G327" s="117"/>
      <c r="H327" s="117"/>
      <c r="I327" s="117"/>
      <c r="J327" s="117"/>
      <c r="K327" s="117"/>
      <c r="L327" s="117"/>
      <c r="M327" s="117"/>
      <c r="N327" s="55">
        <v>200</v>
      </c>
      <c r="O327" s="43">
        <v>1.94</v>
      </c>
      <c r="P327" s="24">
        <v>2.76</v>
      </c>
      <c r="Q327" s="24">
        <v>13.68</v>
      </c>
      <c r="R327" s="24">
        <v>87.31</v>
      </c>
      <c r="S327" s="24">
        <v>0.09</v>
      </c>
      <c r="T327" s="24">
        <v>7.41</v>
      </c>
      <c r="U327" s="43">
        <v>3</v>
      </c>
      <c r="V327" s="24">
        <v>1.05</v>
      </c>
      <c r="W327" s="43">
        <v>36.18</v>
      </c>
      <c r="X327" s="43">
        <v>0.11</v>
      </c>
      <c r="Y327" s="24">
        <v>20.95</v>
      </c>
      <c r="Z327" s="43">
        <v>0.78</v>
      </c>
      <c r="AA327" s="60">
        <v>0.06</v>
      </c>
      <c r="AB327" s="60">
        <v>4.09</v>
      </c>
      <c r="AC327" s="60">
        <v>122</v>
      </c>
      <c r="AD327" s="93" t="s">
        <v>58</v>
      </c>
      <c r="AE327" s="93"/>
      <c r="AF327" s="93"/>
      <c r="AG327" s="93"/>
    </row>
    <row r="328" spans="1:33" ht="24" customHeight="1">
      <c r="A328" s="121"/>
      <c r="B328" s="121"/>
      <c r="C328" s="21">
        <v>3</v>
      </c>
      <c r="D328" s="117" t="s">
        <v>78</v>
      </c>
      <c r="E328" s="117"/>
      <c r="F328" s="117"/>
      <c r="G328" s="117"/>
      <c r="H328" s="117"/>
      <c r="I328" s="117"/>
      <c r="J328" s="117"/>
      <c r="K328" s="117"/>
      <c r="L328" s="117"/>
      <c r="M328" s="117"/>
      <c r="N328" s="78">
        <v>240</v>
      </c>
      <c r="O328" s="78">
        <v>22.89</v>
      </c>
      <c r="P328" s="78">
        <v>36.59</v>
      </c>
      <c r="Q328" s="78">
        <v>108.86</v>
      </c>
      <c r="R328" s="78">
        <v>616.29</v>
      </c>
      <c r="S328" s="78">
        <v>0.33</v>
      </c>
      <c r="T328" s="78">
        <v>0</v>
      </c>
      <c r="U328" s="78">
        <v>36</v>
      </c>
      <c r="V328" s="78">
        <v>1.27</v>
      </c>
      <c r="W328" s="78">
        <v>35.85</v>
      </c>
      <c r="X328" s="78">
        <v>252.67</v>
      </c>
      <c r="Y328" s="78">
        <v>25.07</v>
      </c>
      <c r="Z328" s="78">
        <v>1.77</v>
      </c>
      <c r="AA328" s="78">
        <v>0.17</v>
      </c>
      <c r="AB328" s="78">
        <v>1.08</v>
      </c>
      <c r="AC328" s="78">
        <v>504</v>
      </c>
      <c r="AD328" s="93" t="s">
        <v>58</v>
      </c>
      <c r="AE328" s="93"/>
      <c r="AF328" s="93"/>
      <c r="AG328" s="93"/>
    </row>
    <row r="329" spans="1:33" ht="24" customHeight="1">
      <c r="A329" s="92"/>
      <c r="B329" s="92"/>
      <c r="C329" s="21">
        <v>4</v>
      </c>
      <c r="D329" s="117" t="s">
        <v>76</v>
      </c>
      <c r="E329" s="117"/>
      <c r="F329" s="117"/>
      <c r="G329" s="117"/>
      <c r="H329" s="117"/>
      <c r="I329" s="117"/>
      <c r="J329" s="117"/>
      <c r="K329" s="117"/>
      <c r="L329" s="117"/>
      <c r="M329" s="117"/>
      <c r="N329" s="84">
        <v>200</v>
      </c>
      <c r="O329" s="90">
        <v>0.1</v>
      </c>
      <c r="P329" s="90">
        <v>0.04</v>
      </c>
      <c r="Q329" s="90">
        <v>20.72</v>
      </c>
      <c r="R329" s="90">
        <v>83.64</v>
      </c>
      <c r="S329" s="90">
        <v>0</v>
      </c>
      <c r="T329" s="90">
        <v>3</v>
      </c>
      <c r="U329" s="90">
        <v>0</v>
      </c>
      <c r="V329" s="90">
        <v>0.2</v>
      </c>
      <c r="W329" s="90">
        <v>3.4</v>
      </c>
      <c r="X329" s="90">
        <v>13</v>
      </c>
      <c r="Y329" s="90">
        <v>3</v>
      </c>
      <c r="Z329" s="90">
        <v>0.4</v>
      </c>
      <c r="AA329" s="90">
        <v>0</v>
      </c>
      <c r="AB329" s="90">
        <v>0</v>
      </c>
      <c r="AC329" s="90">
        <v>457</v>
      </c>
      <c r="AD329" s="93" t="s">
        <v>58</v>
      </c>
      <c r="AE329" s="93"/>
      <c r="AF329" s="93"/>
      <c r="AG329" s="93"/>
    </row>
    <row r="330" spans="1:33" ht="24" customHeight="1">
      <c r="A330" s="92"/>
      <c r="B330" s="92"/>
      <c r="C330" s="21">
        <v>5</v>
      </c>
      <c r="D330" s="117" t="s">
        <v>22</v>
      </c>
      <c r="E330" s="117"/>
      <c r="F330" s="117"/>
      <c r="G330" s="117"/>
      <c r="H330" s="117"/>
      <c r="I330" s="117"/>
      <c r="J330" s="117"/>
      <c r="K330" s="117"/>
      <c r="L330" s="117"/>
      <c r="M330" s="117"/>
      <c r="N330" s="69">
        <v>20</v>
      </c>
      <c r="O330" s="90">
        <v>1.5</v>
      </c>
      <c r="P330" s="90">
        <v>0.58</v>
      </c>
      <c r="Q330" s="90">
        <v>10.28</v>
      </c>
      <c r="R330" s="90">
        <v>52.34</v>
      </c>
      <c r="S330" s="90">
        <v>0.02</v>
      </c>
      <c r="T330" s="90">
        <v>0</v>
      </c>
      <c r="U330" s="90">
        <v>0</v>
      </c>
      <c r="V330" s="90">
        <v>0.34</v>
      </c>
      <c r="W330" s="90">
        <v>4.7</v>
      </c>
      <c r="X330" s="90">
        <v>13</v>
      </c>
      <c r="Y330" s="90">
        <v>2.6</v>
      </c>
      <c r="Z330" s="90">
        <v>0.024</v>
      </c>
      <c r="AA330" s="90">
        <v>0.01</v>
      </c>
      <c r="AB330" s="90">
        <v>0</v>
      </c>
      <c r="AC330" s="90">
        <v>18</v>
      </c>
      <c r="AD330" s="93" t="s">
        <v>58</v>
      </c>
      <c r="AE330" s="93"/>
      <c r="AF330" s="93"/>
      <c r="AG330" s="93"/>
    </row>
    <row r="331" spans="1:33" ht="24" customHeight="1">
      <c r="A331" s="92"/>
      <c r="B331" s="92"/>
      <c r="C331" s="21">
        <v>6</v>
      </c>
      <c r="D331" s="112" t="s">
        <v>31</v>
      </c>
      <c r="E331" s="113"/>
      <c r="F331" s="113"/>
      <c r="G331" s="113"/>
      <c r="H331" s="113"/>
      <c r="I331" s="113"/>
      <c r="J331" s="113"/>
      <c r="K331" s="113"/>
      <c r="L331" s="113"/>
      <c r="M331" s="114"/>
      <c r="N331" s="69">
        <v>40</v>
      </c>
      <c r="O331" s="89">
        <v>2.24</v>
      </c>
      <c r="P331" s="90">
        <v>0.44</v>
      </c>
      <c r="Q331" s="90">
        <v>19.76</v>
      </c>
      <c r="R331" s="90">
        <v>91.96</v>
      </c>
      <c r="S331" s="90">
        <v>0.04</v>
      </c>
      <c r="T331" s="90">
        <v>0</v>
      </c>
      <c r="U331" s="89">
        <v>0</v>
      </c>
      <c r="V331" s="90">
        <v>0.36</v>
      </c>
      <c r="W331" s="89">
        <v>100</v>
      </c>
      <c r="X331" s="89">
        <v>31.2</v>
      </c>
      <c r="Y331" s="90">
        <v>10</v>
      </c>
      <c r="Z331" s="89">
        <v>0.08</v>
      </c>
      <c r="AA331" s="89">
        <v>0.01</v>
      </c>
      <c r="AB331" s="89">
        <v>4</v>
      </c>
      <c r="AC331" s="89">
        <v>19</v>
      </c>
      <c r="AD331" s="93" t="s">
        <v>58</v>
      </c>
      <c r="AE331" s="93"/>
      <c r="AF331" s="93"/>
      <c r="AG331" s="93"/>
    </row>
    <row r="332" spans="1:31" ht="13.5" customHeight="1">
      <c r="A332" s="104"/>
      <c r="B332" s="105"/>
      <c r="C332" s="16"/>
      <c r="D332" s="108" t="s">
        <v>37</v>
      </c>
      <c r="E332" s="108"/>
      <c r="F332" s="108"/>
      <c r="G332" s="108"/>
      <c r="H332" s="108"/>
      <c r="I332" s="10"/>
      <c r="J332" s="10"/>
      <c r="K332" s="10"/>
      <c r="L332" s="10"/>
      <c r="M332" s="10"/>
      <c r="N332" s="34">
        <f aca="true" t="shared" si="31" ref="N332:AB332">SUM(N326:N331)</f>
        <v>760</v>
      </c>
      <c r="O332" s="47">
        <f t="shared" si="31"/>
        <v>28.980000000000004</v>
      </c>
      <c r="P332" s="47">
        <f t="shared" si="31"/>
        <v>42.589999999999996</v>
      </c>
      <c r="Q332" s="47">
        <f t="shared" si="31"/>
        <v>175.11999999999998</v>
      </c>
      <c r="R332" s="47">
        <f t="shared" si="31"/>
        <v>959.6600000000001</v>
      </c>
      <c r="S332" s="47">
        <f t="shared" si="31"/>
        <v>0.48000000000000004</v>
      </c>
      <c r="T332" s="47">
        <f t="shared" si="31"/>
        <v>12.48</v>
      </c>
      <c r="U332" s="47">
        <f t="shared" si="31"/>
        <v>39</v>
      </c>
      <c r="V332" s="47">
        <f t="shared" si="31"/>
        <v>4.19</v>
      </c>
      <c r="W332" s="47">
        <f t="shared" si="31"/>
        <v>187.78000000000003</v>
      </c>
      <c r="X332" s="47">
        <f t="shared" si="31"/>
        <v>309.97999999999996</v>
      </c>
      <c r="Y332" s="47">
        <f t="shared" si="31"/>
        <v>66.17</v>
      </c>
      <c r="Z332" s="47">
        <f t="shared" si="31"/>
        <v>3.344</v>
      </c>
      <c r="AA332" s="73">
        <f t="shared" si="31"/>
        <v>0.26</v>
      </c>
      <c r="AB332" s="52">
        <f t="shared" si="31"/>
        <v>10.620000000000001</v>
      </c>
      <c r="AC332" s="73"/>
      <c r="AD332" s="95"/>
      <c r="AE332" s="96"/>
    </row>
    <row r="333" spans="1:31" ht="13.5" customHeight="1">
      <c r="A333" s="142"/>
      <c r="B333" s="143"/>
      <c r="C333" s="19"/>
      <c r="D333" s="131" t="s">
        <v>18</v>
      </c>
      <c r="E333" s="131"/>
      <c r="F333" s="131"/>
      <c r="G333" s="131"/>
      <c r="H333" s="131"/>
      <c r="I333" s="131"/>
      <c r="J333" s="131"/>
      <c r="K333" s="131"/>
      <c r="L333" s="131"/>
      <c r="M333" s="131"/>
      <c r="N333" s="132"/>
      <c r="O333" s="54">
        <f>O332+O324</f>
        <v>41.25000000000001</v>
      </c>
      <c r="P333" s="54">
        <f aca="true" t="shared" si="32" ref="P333:AB333">P332+P324</f>
        <v>61.699999999999996</v>
      </c>
      <c r="Q333" s="54">
        <f t="shared" si="32"/>
        <v>248.57999999999998</v>
      </c>
      <c r="R333" s="54">
        <f t="shared" si="32"/>
        <v>1474.9900000000002</v>
      </c>
      <c r="S333" s="54">
        <f t="shared" si="32"/>
        <v>3.05</v>
      </c>
      <c r="T333" s="54">
        <f t="shared" si="32"/>
        <v>59.400000000000006</v>
      </c>
      <c r="U333" s="54">
        <f t="shared" si="32"/>
        <v>110.5</v>
      </c>
      <c r="V333" s="54">
        <f t="shared" si="32"/>
        <v>5.09</v>
      </c>
      <c r="W333" s="54">
        <f t="shared" si="32"/>
        <v>511.18</v>
      </c>
      <c r="X333" s="54">
        <f t="shared" si="32"/>
        <v>660.24</v>
      </c>
      <c r="Y333" s="54">
        <f t="shared" si="32"/>
        <v>146.26999999999998</v>
      </c>
      <c r="Z333" s="54">
        <f t="shared" si="32"/>
        <v>18.398</v>
      </c>
      <c r="AA333" s="54">
        <f t="shared" si="32"/>
        <v>0.63</v>
      </c>
      <c r="AB333" s="54">
        <f t="shared" si="32"/>
        <v>38.92</v>
      </c>
      <c r="AC333" s="46"/>
      <c r="AD333" s="95"/>
      <c r="AE333" s="96"/>
    </row>
    <row r="334" spans="1:33" ht="13.5" customHeight="1">
      <c r="A334" s="104"/>
      <c r="B334" s="105"/>
      <c r="C334" s="42"/>
      <c r="D334" s="115" t="s">
        <v>38</v>
      </c>
      <c r="E334" s="115"/>
      <c r="F334" s="115"/>
      <c r="G334" s="115"/>
      <c r="H334" s="115"/>
      <c r="I334" s="115"/>
      <c r="J334" s="115"/>
      <c r="K334" s="115"/>
      <c r="L334" s="115"/>
      <c r="M334" s="115"/>
      <c r="N334" s="116"/>
      <c r="O334" s="45">
        <f aca="true" t="shared" si="33" ref="O334:AB334">(O180+O216+O255+O293+O324)/5</f>
        <v>19.526</v>
      </c>
      <c r="P334" s="45">
        <f t="shared" si="33"/>
        <v>21.198</v>
      </c>
      <c r="Q334" s="45">
        <f t="shared" si="33"/>
        <v>61.158</v>
      </c>
      <c r="R334" s="45">
        <f t="shared" si="33"/>
        <v>514.168</v>
      </c>
      <c r="S334" s="45">
        <f t="shared" si="33"/>
        <v>1.16</v>
      </c>
      <c r="T334" s="45">
        <f t="shared" si="33"/>
        <v>19.286</v>
      </c>
      <c r="U334" s="45">
        <f t="shared" si="33"/>
        <v>77.636</v>
      </c>
      <c r="V334" s="45">
        <f t="shared" si="33"/>
        <v>1.302</v>
      </c>
      <c r="W334" s="45">
        <f t="shared" si="33"/>
        <v>282.21400000000006</v>
      </c>
      <c r="X334" s="45">
        <f t="shared" si="33"/>
        <v>384.264</v>
      </c>
      <c r="Y334" s="45">
        <f t="shared" si="33"/>
        <v>73.85799999999999</v>
      </c>
      <c r="Z334" s="45">
        <f t="shared" si="33"/>
        <v>7.3608</v>
      </c>
      <c r="AA334" s="45">
        <f t="shared" si="33"/>
        <v>0.43600000000000005</v>
      </c>
      <c r="AB334" s="45">
        <f t="shared" si="33"/>
        <v>23.448</v>
      </c>
      <c r="AC334" s="45"/>
      <c r="AD334" s="93"/>
      <c r="AE334" s="93"/>
      <c r="AF334" s="93"/>
      <c r="AG334" s="93"/>
    </row>
    <row r="335" spans="1:33" ht="13.5" customHeight="1">
      <c r="A335" s="104"/>
      <c r="B335" s="105"/>
      <c r="C335" s="42"/>
      <c r="D335" s="115" t="s">
        <v>39</v>
      </c>
      <c r="E335" s="115"/>
      <c r="F335" s="115"/>
      <c r="G335" s="115"/>
      <c r="H335" s="115"/>
      <c r="I335" s="115"/>
      <c r="J335" s="115"/>
      <c r="K335" s="115"/>
      <c r="L335" s="115"/>
      <c r="M335" s="115"/>
      <c r="N335" s="116"/>
      <c r="O335" s="45">
        <f aca="true" t="shared" si="34" ref="O335:AB335">(O189+O225+O264+O301+O332)/5</f>
        <v>28.422000000000004</v>
      </c>
      <c r="P335" s="45">
        <f t="shared" si="34"/>
        <v>27.798000000000002</v>
      </c>
      <c r="Q335" s="45">
        <f t="shared" si="34"/>
        <v>123.43800000000002</v>
      </c>
      <c r="R335" s="45">
        <f t="shared" si="34"/>
        <v>809.5780000000001</v>
      </c>
      <c r="S335" s="45">
        <f t="shared" si="34"/>
        <v>0.42000000000000004</v>
      </c>
      <c r="T335" s="45">
        <f t="shared" si="34"/>
        <v>24.684</v>
      </c>
      <c r="U335" s="45">
        <f t="shared" si="34"/>
        <v>879.686</v>
      </c>
      <c r="V335" s="45">
        <f t="shared" si="34"/>
        <v>5.454000000000001</v>
      </c>
      <c r="W335" s="45">
        <f t="shared" si="34"/>
        <v>356.46400000000006</v>
      </c>
      <c r="X335" s="45">
        <f t="shared" si="34"/>
        <v>312.77799999999996</v>
      </c>
      <c r="Y335" s="45">
        <f t="shared" si="34"/>
        <v>92.712</v>
      </c>
      <c r="Z335" s="45">
        <f t="shared" si="34"/>
        <v>4.441000000000001</v>
      </c>
      <c r="AA335" s="45">
        <f t="shared" si="34"/>
        <v>0.5680000000000002</v>
      </c>
      <c r="AB335" s="45">
        <f t="shared" si="34"/>
        <v>43.418</v>
      </c>
      <c r="AC335" s="45"/>
      <c r="AD335" s="93"/>
      <c r="AE335" s="93"/>
      <c r="AF335" s="93"/>
      <c r="AG335" s="93"/>
    </row>
    <row r="336" spans="1:33" ht="13.5" customHeight="1">
      <c r="A336" s="104"/>
      <c r="B336" s="105"/>
      <c r="C336" s="42"/>
      <c r="D336" s="115" t="s">
        <v>40</v>
      </c>
      <c r="E336" s="115"/>
      <c r="F336" s="115"/>
      <c r="G336" s="115"/>
      <c r="H336" s="115"/>
      <c r="I336" s="115"/>
      <c r="J336" s="115"/>
      <c r="K336" s="115"/>
      <c r="L336" s="115"/>
      <c r="M336" s="115"/>
      <c r="N336" s="116"/>
      <c r="O336" s="45">
        <f aca="true" t="shared" si="35" ref="O336:AB336">(O190+O226+O265+O302+O333)/5</f>
        <v>47.948</v>
      </c>
      <c r="P336" s="45">
        <f t="shared" si="35"/>
        <v>48.995999999999995</v>
      </c>
      <c r="Q336" s="45">
        <f t="shared" si="35"/>
        <v>184.596</v>
      </c>
      <c r="R336" s="45">
        <f t="shared" si="35"/>
        <v>1323.7459999999999</v>
      </c>
      <c r="S336" s="45">
        <f t="shared" si="35"/>
        <v>1.5799999999999998</v>
      </c>
      <c r="T336" s="45">
        <f t="shared" si="35"/>
        <v>43.970000000000006</v>
      </c>
      <c r="U336" s="45">
        <f t="shared" si="35"/>
        <v>957.3220000000001</v>
      </c>
      <c r="V336" s="45">
        <f t="shared" si="35"/>
        <v>6.756</v>
      </c>
      <c r="W336" s="45">
        <f t="shared" si="35"/>
        <v>638.6779999999999</v>
      </c>
      <c r="X336" s="45">
        <f t="shared" si="35"/>
        <v>697.042</v>
      </c>
      <c r="Y336" s="45">
        <f t="shared" si="35"/>
        <v>166.56999999999996</v>
      </c>
      <c r="Z336" s="45">
        <f t="shared" si="35"/>
        <v>11.8018</v>
      </c>
      <c r="AA336" s="45">
        <f t="shared" si="35"/>
        <v>1.004</v>
      </c>
      <c r="AB336" s="45">
        <f t="shared" si="35"/>
        <v>66.866</v>
      </c>
      <c r="AC336" s="45"/>
      <c r="AD336" s="93"/>
      <c r="AE336" s="93"/>
      <c r="AF336" s="93"/>
      <c r="AG336" s="93"/>
    </row>
    <row r="337" spans="1:31" ht="13.5" customHeight="1">
      <c r="A337" s="38"/>
      <c r="B337" s="39"/>
      <c r="C337" s="40"/>
      <c r="D337" s="125" t="s">
        <v>42</v>
      </c>
      <c r="E337" s="125"/>
      <c r="F337" s="125"/>
      <c r="G337" s="125"/>
      <c r="H337" s="125"/>
      <c r="I337" s="125"/>
      <c r="J337" s="125"/>
      <c r="K337" s="125"/>
      <c r="L337" s="125"/>
      <c r="M337" s="125"/>
      <c r="N337" s="126"/>
      <c r="O337" s="56">
        <f aca="true" t="shared" si="36" ref="O337:AB337">(O155+O334)/2</f>
        <v>21.258000000000003</v>
      </c>
      <c r="P337" s="56">
        <f t="shared" si="36"/>
        <v>22.313</v>
      </c>
      <c r="Q337" s="56">
        <f t="shared" si="36"/>
        <v>75.072</v>
      </c>
      <c r="R337" s="56">
        <f t="shared" si="36"/>
        <v>566.565</v>
      </c>
      <c r="S337" s="56">
        <f t="shared" si="36"/>
        <v>1.176</v>
      </c>
      <c r="T337" s="56">
        <f t="shared" si="36"/>
        <v>19.591</v>
      </c>
      <c r="U337" s="56">
        <f t="shared" si="36"/>
        <v>86.282</v>
      </c>
      <c r="V337" s="56">
        <f t="shared" si="36"/>
        <v>1.6280000000000001</v>
      </c>
      <c r="W337" s="56">
        <f t="shared" si="36"/>
        <v>284.183</v>
      </c>
      <c r="X337" s="56">
        <f t="shared" si="36"/>
        <v>368.966</v>
      </c>
      <c r="Y337" s="56">
        <f t="shared" si="36"/>
        <v>68.422</v>
      </c>
      <c r="Z337" s="56">
        <f t="shared" si="36"/>
        <v>7.3948</v>
      </c>
      <c r="AA337" s="56">
        <f t="shared" si="36"/>
        <v>0.43700000000000006</v>
      </c>
      <c r="AB337" s="56">
        <f t="shared" si="36"/>
        <v>21.795</v>
      </c>
      <c r="AC337" s="76"/>
      <c r="AD337" s="95"/>
      <c r="AE337" s="96"/>
    </row>
    <row r="338" spans="1:31" ht="14.25" customHeight="1">
      <c r="A338" s="38"/>
      <c r="B338" s="39"/>
      <c r="C338" s="40"/>
      <c r="D338" s="125" t="s">
        <v>43</v>
      </c>
      <c r="E338" s="125"/>
      <c r="F338" s="125"/>
      <c r="G338" s="125"/>
      <c r="H338" s="125"/>
      <c r="I338" s="125"/>
      <c r="J338" s="125"/>
      <c r="K338" s="125"/>
      <c r="L338" s="125"/>
      <c r="M338" s="125"/>
      <c r="N338" s="126"/>
      <c r="O338" s="56">
        <f aca="true" t="shared" si="37" ref="O338:AB338">(O156+O335)/2</f>
        <v>28.687</v>
      </c>
      <c r="P338" s="56">
        <f t="shared" si="37"/>
        <v>30.616000000000003</v>
      </c>
      <c r="Q338" s="56">
        <f t="shared" si="37"/>
        <v>121.91</v>
      </c>
      <c r="R338" s="56">
        <f t="shared" si="37"/>
        <v>829.8800000000001</v>
      </c>
      <c r="S338" s="56">
        <f t="shared" si="37"/>
        <v>0.402</v>
      </c>
      <c r="T338" s="56">
        <f t="shared" si="37"/>
        <v>26.299999999999997</v>
      </c>
      <c r="U338" s="56">
        <f t="shared" si="37"/>
        <v>494.332</v>
      </c>
      <c r="V338" s="56">
        <f t="shared" si="37"/>
        <v>6.071</v>
      </c>
      <c r="W338" s="56">
        <f t="shared" si="37"/>
        <v>356.247</v>
      </c>
      <c r="X338" s="56">
        <f t="shared" si="37"/>
        <v>269.495</v>
      </c>
      <c r="Y338" s="56">
        <f t="shared" si="37"/>
        <v>94.058</v>
      </c>
      <c r="Z338" s="56">
        <f t="shared" si="37"/>
        <v>4.2041</v>
      </c>
      <c r="AA338" s="56">
        <f t="shared" si="37"/>
        <v>0.4400000000000001</v>
      </c>
      <c r="AB338" s="56">
        <f t="shared" si="37"/>
        <v>43.986999999999995</v>
      </c>
      <c r="AC338" s="76"/>
      <c r="AD338" s="95"/>
      <c r="AE338" s="96"/>
    </row>
    <row r="339" spans="1:31" ht="13.5" customHeight="1">
      <c r="A339" s="104"/>
      <c r="B339" s="105"/>
      <c r="C339" s="41"/>
      <c r="D339" s="125" t="s">
        <v>20</v>
      </c>
      <c r="E339" s="125"/>
      <c r="F339" s="125"/>
      <c r="G339" s="125"/>
      <c r="H339" s="125"/>
      <c r="I339" s="125"/>
      <c r="J339" s="125"/>
      <c r="K339" s="125"/>
      <c r="L339" s="125"/>
      <c r="M339" s="125"/>
      <c r="N339" s="126"/>
      <c r="O339" s="56">
        <f aca="true" t="shared" si="38" ref="O339:AB339">(O157+O336)/2</f>
        <v>49.945</v>
      </c>
      <c r="P339" s="56">
        <f t="shared" si="38"/>
        <v>52.929</v>
      </c>
      <c r="Q339" s="56">
        <f t="shared" si="38"/>
        <v>196.982</v>
      </c>
      <c r="R339" s="56">
        <f t="shared" si="38"/>
        <v>1396.445</v>
      </c>
      <c r="S339" s="56">
        <f t="shared" si="38"/>
        <v>1.5779999999999998</v>
      </c>
      <c r="T339" s="56">
        <f t="shared" si="38"/>
        <v>45.891000000000005</v>
      </c>
      <c r="U339" s="56">
        <f t="shared" si="38"/>
        <v>580.614</v>
      </c>
      <c r="V339" s="56">
        <f t="shared" si="38"/>
        <v>7.699</v>
      </c>
      <c r="W339" s="56">
        <f t="shared" si="38"/>
        <v>640.4299999999998</v>
      </c>
      <c r="X339" s="56">
        <f t="shared" si="38"/>
        <v>638.461</v>
      </c>
      <c r="Y339" s="56">
        <f t="shared" si="38"/>
        <v>162.48</v>
      </c>
      <c r="Z339" s="56">
        <f t="shared" si="38"/>
        <v>11.5989</v>
      </c>
      <c r="AA339" s="56">
        <f t="shared" si="38"/>
        <v>0.877</v>
      </c>
      <c r="AB339" s="56">
        <f t="shared" si="38"/>
        <v>65.78200000000001</v>
      </c>
      <c r="AC339" s="76"/>
      <c r="AD339" s="95"/>
      <c r="AE339" s="96"/>
    </row>
    <row r="340" spans="6:29" ht="10.5" hidden="1"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67"/>
      <c r="AB340" s="67"/>
      <c r="AC340" s="67"/>
    </row>
  </sheetData>
  <sheetProtection/>
  <mergeCells count="623">
    <mergeCell ref="D251:M251"/>
    <mergeCell ref="D261:M261"/>
    <mergeCell ref="AD261:AG261"/>
    <mergeCell ref="A259:B259"/>
    <mergeCell ref="D259:M259"/>
    <mergeCell ref="AD259:AG259"/>
    <mergeCell ref="A260:B260"/>
    <mergeCell ref="D260:M260"/>
    <mergeCell ref="AD260:AG260"/>
    <mergeCell ref="D257:M257"/>
    <mergeCell ref="A258:B258"/>
    <mergeCell ref="D258:M258"/>
    <mergeCell ref="AD258:AG258"/>
    <mergeCell ref="A257:B257"/>
    <mergeCell ref="D253:M253"/>
    <mergeCell ref="A255:B255"/>
    <mergeCell ref="A254:B254"/>
    <mergeCell ref="C4:H4"/>
    <mergeCell ref="AA8:AA9"/>
    <mergeCell ref="AB8:AB9"/>
    <mergeCell ref="AC8:AC9"/>
    <mergeCell ref="AA30:AA31"/>
    <mergeCell ref="AB30:AB31"/>
    <mergeCell ref="AC30:AC31"/>
    <mergeCell ref="C6:Z6"/>
    <mergeCell ref="I4:AC4"/>
    <mergeCell ref="C28:Z28"/>
    <mergeCell ref="D17:M17"/>
    <mergeCell ref="AD140:AG140"/>
    <mergeCell ref="AD141:AG141"/>
    <mergeCell ref="A250:B250"/>
    <mergeCell ref="D250:M250"/>
    <mergeCell ref="AD250:AG250"/>
    <mergeCell ref="AD223:AG223"/>
    <mergeCell ref="AD224:AG224"/>
    <mergeCell ref="AD226:AG226"/>
    <mergeCell ref="AD149:AG149"/>
    <mergeCell ref="AD143:AG143"/>
    <mergeCell ref="AD251:AG251"/>
    <mergeCell ref="AD252:AG252"/>
    <mergeCell ref="AD253:AG253"/>
    <mergeCell ref="AD290:AG290"/>
    <mergeCell ref="AD289:AG289"/>
    <mergeCell ref="AD255:AG255"/>
    <mergeCell ref="AD257:AG257"/>
    <mergeCell ref="AD331:AG331"/>
    <mergeCell ref="D331:M331"/>
    <mergeCell ref="D329:M329"/>
    <mergeCell ref="D327:M327"/>
    <mergeCell ref="D326:M326"/>
    <mergeCell ref="AD327:AG327"/>
    <mergeCell ref="AD329:AG329"/>
    <mergeCell ref="D330:M330"/>
    <mergeCell ref="AD328:AG328"/>
    <mergeCell ref="D323:M323"/>
    <mergeCell ref="AD326:AG326"/>
    <mergeCell ref="AD322:AG322"/>
    <mergeCell ref="AD320:AG320"/>
    <mergeCell ref="D324:H324"/>
    <mergeCell ref="D321:M321"/>
    <mergeCell ref="AD321:AG321"/>
    <mergeCell ref="AD325:AG325"/>
    <mergeCell ref="AD324:AG324"/>
    <mergeCell ref="AA286:AA287"/>
    <mergeCell ref="AB286:AB287"/>
    <mergeCell ref="AC286:AC287"/>
    <mergeCell ref="AD286:AG287"/>
    <mergeCell ref="AD299:AG299"/>
    <mergeCell ref="AD288:AG288"/>
    <mergeCell ref="AD296:AG296"/>
    <mergeCell ref="AD291:AG291"/>
    <mergeCell ref="AD293:AG293"/>
    <mergeCell ref="AD292:AG292"/>
    <mergeCell ref="AD301:AG301"/>
    <mergeCell ref="AD318:AG318"/>
    <mergeCell ref="AD249:AG249"/>
    <mergeCell ref="AD319:AG319"/>
    <mergeCell ref="AD217:AG217"/>
    <mergeCell ref="AD218:AG218"/>
    <mergeCell ref="AD219:AG219"/>
    <mergeCell ref="AD220:AG220"/>
    <mergeCell ref="AD221:AG221"/>
    <mergeCell ref="AD222:AG222"/>
    <mergeCell ref="AD209:AG210"/>
    <mergeCell ref="AD211:AG211"/>
    <mergeCell ref="AD212:AG212"/>
    <mergeCell ref="AD213:AG213"/>
    <mergeCell ref="AD215:AG215"/>
    <mergeCell ref="AD247:AG248"/>
    <mergeCell ref="AD214:AG214"/>
    <mergeCell ref="AD225:AG225"/>
    <mergeCell ref="AD186:AG186"/>
    <mergeCell ref="AD184:AG184"/>
    <mergeCell ref="AD189:AG189"/>
    <mergeCell ref="AD190:AG190"/>
    <mergeCell ref="AD187:AG187"/>
    <mergeCell ref="AD185:AG185"/>
    <mergeCell ref="AD188:AG188"/>
    <mergeCell ref="AD178:AG178"/>
    <mergeCell ref="AD177:AG177"/>
    <mergeCell ref="AD183:AG183"/>
    <mergeCell ref="AD182:AG182"/>
    <mergeCell ref="AD180:AG180"/>
    <mergeCell ref="AD173:AG174"/>
    <mergeCell ref="AD175:AG175"/>
    <mergeCell ref="AD176:AG176"/>
    <mergeCell ref="AD155:AG155"/>
    <mergeCell ref="AA173:AA174"/>
    <mergeCell ref="AB173:AB174"/>
    <mergeCell ref="AC173:AC174"/>
    <mergeCell ref="AD157:AG157"/>
    <mergeCell ref="AD156:AG156"/>
    <mergeCell ref="AD150:AG150"/>
    <mergeCell ref="AD148:AG148"/>
    <mergeCell ref="AD153:AG153"/>
    <mergeCell ref="A154:B154"/>
    <mergeCell ref="D154:N154"/>
    <mergeCell ref="A153:B153"/>
    <mergeCell ref="AD154:AG154"/>
    <mergeCell ref="AD151:AG151"/>
    <mergeCell ref="AD152:AG152"/>
    <mergeCell ref="A151:B151"/>
    <mergeCell ref="AD142:AG142"/>
    <mergeCell ref="AD147:AG147"/>
    <mergeCell ref="AD144:AG144"/>
    <mergeCell ref="AD110:AG110"/>
    <mergeCell ref="AD111:AG111"/>
    <mergeCell ref="AD117:AG117"/>
    <mergeCell ref="AD112:AG112"/>
    <mergeCell ref="AD116:AG116"/>
    <mergeCell ref="AD145:AG145"/>
    <mergeCell ref="AD138:AG139"/>
    <mergeCell ref="AD77:AG77"/>
    <mergeCell ref="D122:N122"/>
    <mergeCell ref="AD115:AG115"/>
    <mergeCell ref="AD118:AG118"/>
    <mergeCell ref="AD121:AG121"/>
    <mergeCell ref="AD122:AG122"/>
    <mergeCell ref="AD114:AG114"/>
    <mergeCell ref="D115:M115"/>
    <mergeCell ref="AD119:AG119"/>
    <mergeCell ref="AD120:AG120"/>
    <mergeCell ref="AD86:AG86"/>
    <mergeCell ref="AD87:AG87"/>
    <mergeCell ref="AD79:AG79"/>
    <mergeCell ref="AD80:AG80"/>
    <mergeCell ref="AD81:AG81"/>
    <mergeCell ref="AD83:AG83"/>
    <mergeCell ref="AD82:AG82"/>
    <mergeCell ref="AD85:AG85"/>
    <mergeCell ref="AD84:AG84"/>
    <mergeCell ref="AD70:AG70"/>
    <mergeCell ref="AD73:AG73"/>
    <mergeCell ref="AD71:AG71"/>
    <mergeCell ref="AD74:AG74"/>
    <mergeCell ref="AD44:AG44"/>
    <mergeCell ref="AD45:AG45"/>
    <mergeCell ref="AD72:AG72"/>
    <mergeCell ref="AD47:AG47"/>
    <mergeCell ref="AD41:AG41"/>
    <mergeCell ref="AD46:AG46"/>
    <mergeCell ref="D42:M42"/>
    <mergeCell ref="A38:B38"/>
    <mergeCell ref="A42:B42"/>
    <mergeCell ref="D43:M43"/>
    <mergeCell ref="D39:H39"/>
    <mergeCell ref="A41:B41"/>
    <mergeCell ref="D44:M44"/>
    <mergeCell ref="D38:M38"/>
    <mergeCell ref="W30:Z30"/>
    <mergeCell ref="AD75:AG75"/>
    <mergeCell ref="AD38:AG38"/>
    <mergeCell ref="AD42:AG42"/>
    <mergeCell ref="AD68:AG69"/>
    <mergeCell ref="AA68:AA69"/>
    <mergeCell ref="AB68:AB69"/>
    <mergeCell ref="AC68:AC69"/>
    <mergeCell ref="AD43:AG43"/>
    <mergeCell ref="AD40:AG40"/>
    <mergeCell ref="AD35:AG35"/>
    <mergeCell ref="AD23:AG23"/>
    <mergeCell ref="AD24:AG24"/>
    <mergeCell ref="AD30:AG31"/>
    <mergeCell ref="AD39:AG39"/>
    <mergeCell ref="AD37:AG37"/>
    <mergeCell ref="AD16:AG16"/>
    <mergeCell ref="AD17:AG17"/>
    <mergeCell ref="AD22:AG22"/>
    <mergeCell ref="AD14:AG14"/>
    <mergeCell ref="AD20:AG20"/>
    <mergeCell ref="AD34:AG34"/>
    <mergeCell ref="AD19:AG19"/>
    <mergeCell ref="AD21:AG21"/>
    <mergeCell ref="AD11:AG11"/>
    <mergeCell ref="AD12:AG12"/>
    <mergeCell ref="AA105:AA106"/>
    <mergeCell ref="AB105:AB106"/>
    <mergeCell ref="AC105:AC106"/>
    <mergeCell ref="AD32:AG32"/>
    <mergeCell ref="AD33:AG33"/>
    <mergeCell ref="AD18:AG18"/>
    <mergeCell ref="AD15:AG15"/>
    <mergeCell ref="AD13:AG13"/>
    <mergeCell ref="V1:Z1"/>
    <mergeCell ref="F340:Z340"/>
    <mergeCell ref="C207:Z207"/>
    <mergeCell ref="A12:B12"/>
    <mergeCell ref="D13:M13"/>
    <mergeCell ref="AD8:AG9"/>
    <mergeCell ref="B5:D5"/>
    <mergeCell ref="AD10:AG10"/>
    <mergeCell ref="O68:Q68"/>
    <mergeCell ref="A49:B49"/>
    <mergeCell ref="D80:M80"/>
    <mergeCell ref="N68:N69"/>
    <mergeCell ref="A48:B48"/>
    <mergeCell ref="D73:M73"/>
    <mergeCell ref="D49:N49"/>
    <mergeCell ref="A74:B74"/>
    <mergeCell ref="A76:B76"/>
    <mergeCell ref="A75:B75"/>
    <mergeCell ref="A72:B72"/>
    <mergeCell ref="D77:H77"/>
    <mergeCell ref="D12:M12"/>
    <mergeCell ref="A86:B86"/>
    <mergeCell ref="D142:M142"/>
    <mergeCell ref="A15:B15"/>
    <mergeCell ref="A34:B34"/>
    <mergeCell ref="A43:B43"/>
    <mergeCell ref="D45:M45"/>
    <mergeCell ref="D81:M81"/>
    <mergeCell ref="D34:M34"/>
    <mergeCell ref="D40:M40"/>
    <mergeCell ref="A186:B186"/>
    <mergeCell ref="A187:B187"/>
    <mergeCell ref="A331:B331"/>
    <mergeCell ref="A73:B73"/>
    <mergeCell ref="A71:B71"/>
    <mergeCell ref="A145:B145"/>
    <mergeCell ref="A212:B212"/>
    <mergeCell ref="A115:B115"/>
    <mergeCell ref="A188:B188"/>
    <mergeCell ref="A110:B110"/>
    <mergeCell ref="A333:B333"/>
    <mergeCell ref="A114:B114"/>
    <mergeCell ref="A143:B143"/>
    <mergeCell ref="A289:B289"/>
    <mergeCell ref="A226:B226"/>
    <mergeCell ref="A256:B256"/>
    <mergeCell ref="A330:B330"/>
    <mergeCell ref="A324:B324"/>
    <mergeCell ref="A332:B332"/>
    <mergeCell ref="A181:B181"/>
    <mergeCell ref="A47:B47"/>
    <mergeCell ref="A85:B85"/>
    <mergeCell ref="A178:B178"/>
    <mergeCell ref="A121:B121"/>
    <mergeCell ref="A78:B78"/>
    <mergeCell ref="A140:B140"/>
    <mergeCell ref="A116:B116"/>
    <mergeCell ref="A83:B83"/>
    <mergeCell ref="A68:B69"/>
    <mergeCell ref="A184:B184"/>
    <mergeCell ref="A180:B180"/>
    <mergeCell ref="A177:B177"/>
    <mergeCell ref="A175:B175"/>
    <mergeCell ref="A176:B176"/>
    <mergeCell ref="C284:Z284"/>
    <mergeCell ref="A182:B182"/>
    <mergeCell ref="A247:B248"/>
    <mergeCell ref="A217:B217"/>
    <mergeCell ref="A189:B189"/>
    <mergeCell ref="A183:B183"/>
    <mergeCell ref="A209:B210"/>
    <mergeCell ref="A221:B221"/>
    <mergeCell ref="A190:B190"/>
    <mergeCell ref="A218:B218"/>
    <mergeCell ref="A24:B24"/>
    <mergeCell ref="A112:B112"/>
    <mergeCell ref="A122:B122"/>
    <mergeCell ref="A70:B70"/>
    <mergeCell ref="A77:B77"/>
    <mergeCell ref="A326:B326"/>
    <mergeCell ref="A216:B216"/>
    <mergeCell ref="C245:Z245"/>
    <mergeCell ref="R247:R248"/>
    <mergeCell ref="A319:B319"/>
    <mergeCell ref="A320:B320"/>
    <mergeCell ref="A252:B252"/>
    <mergeCell ref="D252:M252"/>
    <mergeCell ref="A253:B253"/>
    <mergeCell ref="A325:B325"/>
    <mergeCell ref="A323:B323"/>
    <mergeCell ref="A293:B293"/>
    <mergeCell ref="C314:Z314"/>
    <mergeCell ref="A295:B295"/>
    <mergeCell ref="A294:B294"/>
    <mergeCell ref="D319:M319"/>
    <mergeCell ref="R316:R317"/>
    <mergeCell ref="W316:Z316"/>
    <mergeCell ref="O316:Q316"/>
    <mergeCell ref="A322:B322"/>
    <mergeCell ref="A327:B327"/>
    <mergeCell ref="A296:B296"/>
    <mergeCell ref="A286:B287"/>
    <mergeCell ref="A290:B290"/>
    <mergeCell ref="D301:H301"/>
    <mergeCell ref="D289:M289"/>
    <mergeCell ref="A318:B318"/>
    <mergeCell ref="A299:B299"/>
    <mergeCell ref="D299:M299"/>
    <mergeCell ref="A321:B321"/>
    <mergeCell ref="A265:B265"/>
    <mergeCell ref="A292:B292"/>
    <mergeCell ref="A298:B298"/>
    <mergeCell ref="A316:B317"/>
    <mergeCell ref="A302:B302"/>
    <mergeCell ref="AA209:AA210"/>
    <mergeCell ref="D211:M211"/>
    <mergeCell ref="N247:N248"/>
    <mergeCell ref="A249:B249"/>
    <mergeCell ref="A219:B219"/>
    <mergeCell ref="A40:B40"/>
    <mergeCell ref="A147:B147"/>
    <mergeCell ref="A148:B148"/>
    <mergeCell ref="A30:B31"/>
    <mergeCell ref="A16:B16"/>
    <mergeCell ref="A146:B146"/>
    <mergeCell ref="A82:B82"/>
    <mergeCell ref="A141:B141"/>
    <mergeCell ref="A32:B32"/>
    <mergeCell ref="A35:B35"/>
    <mergeCell ref="A8:B9"/>
    <mergeCell ref="A150:B150"/>
    <mergeCell ref="A79:B79"/>
    <mergeCell ref="A14:B14"/>
    <mergeCell ref="A149:B149"/>
    <mergeCell ref="A108:B108"/>
    <mergeCell ref="A81:B81"/>
    <mergeCell ref="A109:B109"/>
    <mergeCell ref="A37:B37"/>
    <mergeCell ref="A10:B10"/>
    <mergeCell ref="A11:B11"/>
    <mergeCell ref="A45:B45"/>
    <mergeCell ref="A44:B44"/>
    <mergeCell ref="A23:B23"/>
    <mergeCell ref="A80:B80"/>
    <mergeCell ref="A19:B19"/>
    <mergeCell ref="A46:B46"/>
    <mergeCell ref="A21:B21"/>
    <mergeCell ref="A33:B33"/>
    <mergeCell ref="A39:B39"/>
    <mergeCell ref="A120:B120"/>
    <mergeCell ref="D120:M120"/>
    <mergeCell ref="A155:B155"/>
    <mergeCell ref="D107:M107"/>
    <mergeCell ref="C171:Z171"/>
    <mergeCell ref="D173:M174"/>
    <mergeCell ref="O173:Q173"/>
    <mergeCell ref="D110:M110"/>
    <mergeCell ref="A173:B174"/>
    <mergeCell ref="A251:B251"/>
    <mergeCell ref="A223:B223"/>
    <mergeCell ref="A224:B224"/>
    <mergeCell ref="D109:M109"/>
    <mergeCell ref="D149:M149"/>
    <mergeCell ref="D153:H153"/>
    <mergeCell ref="D176:M176"/>
    <mergeCell ref="D143:M143"/>
    <mergeCell ref="D140:M140"/>
    <mergeCell ref="D146:M146"/>
    <mergeCell ref="D83:M83"/>
    <mergeCell ref="D291:M291"/>
    <mergeCell ref="D249:M249"/>
    <mergeCell ref="D256:M256"/>
    <mergeCell ref="D286:M287"/>
    <mergeCell ref="D320:M320"/>
    <mergeCell ref="D225:H225"/>
    <mergeCell ref="D116:M116"/>
    <mergeCell ref="D108:M108"/>
    <mergeCell ref="D318:M318"/>
    <mergeCell ref="D263:M263"/>
    <mergeCell ref="D222:M222"/>
    <mergeCell ref="D215:M215"/>
    <mergeCell ref="A328:B328"/>
    <mergeCell ref="N105:N106"/>
    <mergeCell ref="D85:H85"/>
    <mergeCell ref="A225:B225"/>
    <mergeCell ref="A220:B220"/>
    <mergeCell ref="A211:B211"/>
    <mergeCell ref="A213:B213"/>
    <mergeCell ref="A264:B264"/>
    <mergeCell ref="A263:B263"/>
    <mergeCell ref="D294:M294"/>
    <mergeCell ref="A291:B291"/>
    <mergeCell ref="A297:B297"/>
    <mergeCell ref="D295:M295"/>
    <mergeCell ref="D293:H293"/>
    <mergeCell ref="D264:H264"/>
    <mergeCell ref="D288:M288"/>
    <mergeCell ref="A288:B288"/>
    <mergeCell ref="D16:M16"/>
    <mergeCell ref="D24:N24"/>
    <mergeCell ref="D18:M18"/>
    <mergeCell ref="D48:H48"/>
    <mergeCell ref="D23:H23"/>
    <mergeCell ref="D325:M325"/>
    <mergeCell ref="N209:N210"/>
    <mergeCell ref="D217:M217"/>
    <mergeCell ref="D209:M210"/>
    <mergeCell ref="N286:N287"/>
    <mergeCell ref="D79:M79"/>
    <mergeCell ref="D333:N333"/>
    <mergeCell ref="D322:M322"/>
    <mergeCell ref="D332:H332"/>
    <mergeCell ref="D328:M328"/>
    <mergeCell ref="D296:M296"/>
    <mergeCell ref="D290:M290"/>
    <mergeCell ref="D255:H255"/>
    <mergeCell ref="D265:N265"/>
    <mergeCell ref="C103:Z103"/>
    <mergeCell ref="D35:M35"/>
    <mergeCell ref="D72:M72"/>
    <mergeCell ref="D41:M41"/>
    <mergeCell ref="D37:M37"/>
    <mergeCell ref="D30:M31"/>
    <mergeCell ref="D33:M33"/>
    <mergeCell ref="D14:M14"/>
    <mergeCell ref="D113:M113"/>
    <mergeCell ref="D8:M9"/>
    <mergeCell ref="D114:M114"/>
    <mergeCell ref="O30:Q30"/>
    <mergeCell ref="N30:N31"/>
    <mergeCell ref="D10:M10"/>
    <mergeCell ref="D32:M32"/>
    <mergeCell ref="D82:M82"/>
    <mergeCell ref="D19:M19"/>
    <mergeCell ref="O247:Q247"/>
    <mergeCell ref="D218:M218"/>
    <mergeCell ref="D226:N226"/>
    <mergeCell ref="D212:M212"/>
    <mergeCell ref="D216:H216"/>
    <mergeCell ref="D247:M248"/>
    <mergeCell ref="D213:M213"/>
    <mergeCell ref="D220:M220"/>
    <mergeCell ref="D219:M219"/>
    <mergeCell ref="D223:M223"/>
    <mergeCell ref="R8:R9"/>
    <mergeCell ref="R209:R210"/>
    <mergeCell ref="R68:R69"/>
    <mergeCell ref="R105:R106"/>
    <mergeCell ref="A22:B22"/>
    <mergeCell ref="D22:M22"/>
    <mergeCell ref="D15:H15"/>
    <mergeCell ref="A179:B179"/>
    <mergeCell ref="D179:M179"/>
    <mergeCell ref="N8:N9"/>
    <mergeCell ref="R286:R287"/>
    <mergeCell ref="R173:R174"/>
    <mergeCell ref="R30:R31"/>
    <mergeCell ref="C136:Z136"/>
    <mergeCell ref="R138:R139"/>
    <mergeCell ref="O8:Q8"/>
    <mergeCell ref="D121:H121"/>
    <mergeCell ref="W105:Z105"/>
    <mergeCell ref="W68:Z68"/>
    <mergeCell ref="S105:V105"/>
    <mergeCell ref="W286:Z286"/>
    <mergeCell ref="W173:Z173"/>
    <mergeCell ref="W138:Z138"/>
    <mergeCell ref="S68:V68"/>
    <mergeCell ref="S8:V8"/>
    <mergeCell ref="S247:V247"/>
    <mergeCell ref="S209:V209"/>
    <mergeCell ref="S173:V173"/>
    <mergeCell ref="W209:Z209"/>
    <mergeCell ref="S30:V30"/>
    <mergeCell ref="A329:B329"/>
    <mergeCell ref="S286:V286"/>
    <mergeCell ref="S138:V138"/>
    <mergeCell ref="W247:Z247"/>
    <mergeCell ref="O138:Q138"/>
    <mergeCell ref="O286:Q286"/>
    <mergeCell ref="D145:H145"/>
    <mergeCell ref="D189:H189"/>
    <mergeCell ref="D188:M188"/>
    <mergeCell ref="D187:M187"/>
    <mergeCell ref="A262:B262"/>
    <mergeCell ref="D262:M262"/>
    <mergeCell ref="D300:M300"/>
    <mergeCell ref="D297:M297"/>
    <mergeCell ref="D112:H112"/>
    <mergeCell ref="D186:M186"/>
    <mergeCell ref="D181:M181"/>
    <mergeCell ref="D117:M117"/>
    <mergeCell ref="A300:B300"/>
    <mergeCell ref="D224:M224"/>
    <mergeCell ref="F5:AE5"/>
    <mergeCell ref="A36:B36"/>
    <mergeCell ref="D36:M36"/>
    <mergeCell ref="AD36:AG36"/>
    <mergeCell ref="D20:M20"/>
    <mergeCell ref="D21:M21"/>
    <mergeCell ref="W8:Z8"/>
    <mergeCell ref="D11:M11"/>
    <mergeCell ref="A18:B18"/>
    <mergeCell ref="A17:B17"/>
    <mergeCell ref="AD76:AG76"/>
    <mergeCell ref="AD254:AG254"/>
    <mergeCell ref="AD300:AG300"/>
    <mergeCell ref="D292:M292"/>
    <mergeCell ref="N316:N317"/>
    <mergeCell ref="AD262:AG262"/>
    <mergeCell ref="AD263:AG263"/>
    <mergeCell ref="AD295:AG295"/>
    <mergeCell ref="D298:M298"/>
    <mergeCell ref="AD105:AG106"/>
    <mergeCell ref="D339:N339"/>
    <mergeCell ref="D336:N336"/>
    <mergeCell ref="AD334:AG334"/>
    <mergeCell ref="D335:N335"/>
    <mergeCell ref="AD335:AG335"/>
    <mergeCell ref="D334:N334"/>
    <mergeCell ref="AD336:AG336"/>
    <mergeCell ref="D337:N337"/>
    <mergeCell ref="AD337:AE337"/>
    <mergeCell ref="AD339:AE339"/>
    <mergeCell ref="A339:B339"/>
    <mergeCell ref="A336:B336"/>
    <mergeCell ref="A335:B335"/>
    <mergeCell ref="A334:B334"/>
    <mergeCell ref="D180:H180"/>
    <mergeCell ref="A111:B111"/>
    <mergeCell ref="D111:M111"/>
    <mergeCell ref="D118:M118"/>
    <mergeCell ref="D338:N338"/>
    <mergeCell ref="A301:B301"/>
    <mergeCell ref="D75:M75"/>
    <mergeCell ref="D46:M46"/>
    <mergeCell ref="D68:M69"/>
    <mergeCell ref="D74:M74"/>
    <mergeCell ref="D71:M71"/>
    <mergeCell ref="D78:M78"/>
    <mergeCell ref="D70:M70"/>
    <mergeCell ref="D47:M47"/>
    <mergeCell ref="C66:Z66"/>
    <mergeCell ref="D76:M76"/>
    <mergeCell ref="AD109:AG109"/>
    <mergeCell ref="D105:M106"/>
    <mergeCell ref="A107:B107"/>
    <mergeCell ref="O105:Q105"/>
    <mergeCell ref="AD108:AG108"/>
    <mergeCell ref="AD107:AG107"/>
    <mergeCell ref="A84:B84"/>
    <mergeCell ref="D84:M84"/>
    <mergeCell ref="D175:M175"/>
    <mergeCell ref="D183:M183"/>
    <mergeCell ref="D184:M184"/>
    <mergeCell ref="D177:M177"/>
    <mergeCell ref="D182:M182"/>
    <mergeCell ref="A152:B152"/>
    <mergeCell ref="A105:B106"/>
    <mergeCell ref="A113:B113"/>
    <mergeCell ref="A215:B215"/>
    <mergeCell ref="D86:N86"/>
    <mergeCell ref="A156:B156"/>
    <mergeCell ref="D254:M254"/>
    <mergeCell ref="A117:B117"/>
    <mergeCell ref="A214:B214"/>
    <mergeCell ref="D214:M214"/>
    <mergeCell ref="A119:B119"/>
    <mergeCell ref="D119:M119"/>
    <mergeCell ref="N138:N139"/>
    <mergeCell ref="AB209:AB210"/>
    <mergeCell ref="AC209:AC210"/>
    <mergeCell ref="AD179:AG179"/>
    <mergeCell ref="A144:B144"/>
    <mergeCell ref="D144:M144"/>
    <mergeCell ref="O209:Q209"/>
    <mergeCell ref="D178:M178"/>
    <mergeCell ref="D151:M151"/>
    <mergeCell ref="D148:M148"/>
    <mergeCell ref="N173:N174"/>
    <mergeCell ref="D138:M139"/>
    <mergeCell ref="A142:B142"/>
    <mergeCell ref="D185:M185"/>
    <mergeCell ref="D190:N190"/>
    <mergeCell ref="A185:B185"/>
    <mergeCell ref="D156:N156"/>
    <mergeCell ref="D147:M147"/>
    <mergeCell ref="D150:M150"/>
    <mergeCell ref="D141:M141"/>
    <mergeCell ref="D157:N157"/>
    <mergeCell ref="AD338:AE338"/>
    <mergeCell ref="AD316:AG317"/>
    <mergeCell ref="D302:N302"/>
    <mergeCell ref="S316:V316"/>
    <mergeCell ref="D316:M317"/>
    <mergeCell ref="AA138:AA139"/>
    <mergeCell ref="AB138:AB139"/>
    <mergeCell ref="AC138:AC139"/>
    <mergeCell ref="D152:M152"/>
    <mergeCell ref="D155:N155"/>
    <mergeCell ref="AD333:AE333"/>
    <mergeCell ref="AD302:AG302"/>
    <mergeCell ref="AD330:AG330"/>
    <mergeCell ref="AD323:AG323"/>
    <mergeCell ref="AD298:AG298"/>
    <mergeCell ref="AA247:AA248"/>
    <mergeCell ref="AB247:AB248"/>
    <mergeCell ref="AC247:AC248"/>
    <mergeCell ref="AD264:AG264"/>
    <mergeCell ref="AD265:AG265"/>
    <mergeCell ref="A13:B13"/>
    <mergeCell ref="AD297:AG297"/>
    <mergeCell ref="AA316:AA317"/>
    <mergeCell ref="AB316:AB317"/>
    <mergeCell ref="AC316:AC317"/>
    <mergeCell ref="AD332:AE332"/>
    <mergeCell ref="D221:M221"/>
    <mergeCell ref="AD216:AG216"/>
    <mergeCell ref="A138:B139"/>
    <mergeCell ref="A157:B157"/>
  </mergeCells>
  <printOptions/>
  <pageMargins left="0" right="0" top="0" bottom="0" header="0.3" footer="0.3"/>
  <pageSetup horizontalDpi="600" verticalDpi="600" orientation="landscape" paperSize="9" scale="72" r:id="rId1"/>
  <rowBreaks count="9" manualBreakCount="9">
    <brk id="24" min="1" max="33" man="1"/>
    <brk id="61" max="255" man="1"/>
    <brk id="98" max="255" man="1"/>
    <brk id="131" max="255" man="1"/>
    <brk id="166" max="255" man="1"/>
    <brk id="202" max="255" man="1"/>
    <brk id="240" max="255" man="1"/>
    <brk id="279" max="255" man="1"/>
    <brk id="3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Extra</dc:creator>
  <cp:keywords/>
  <dc:description/>
  <cp:lastModifiedBy>Бухгалтер</cp:lastModifiedBy>
  <cp:lastPrinted>2021-08-31T10:14:15Z</cp:lastPrinted>
  <dcterms:created xsi:type="dcterms:W3CDTF">2020-08-26T06:54:53Z</dcterms:created>
  <dcterms:modified xsi:type="dcterms:W3CDTF">2023-01-26T09:45:59Z</dcterms:modified>
  <cp:category/>
  <cp:version/>
  <cp:contentType/>
  <cp:contentStatus/>
</cp:coreProperties>
</file>